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8\"/>
    </mc:Choice>
  </mc:AlternateContent>
  <bookViews>
    <workbookView xWindow="0" yWindow="0" windowWidth="28800" windowHeight="1213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F34" i="65" l="1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E60" i="59" l="1"/>
  <c r="D60" i="59"/>
  <c r="C60" i="59"/>
  <c r="D15" i="63" l="1"/>
  <c r="D26" i="64"/>
  <c r="C79" i="62" l="1"/>
  <c r="C78" i="62" s="1"/>
  <c r="C69" i="62"/>
  <c r="C67" i="62"/>
  <c r="C65" i="62"/>
  <c r="C59" i="62"/>
  <c r="C56" i="62"/>
  <c r="C47" i="62"/>
  <c r="C37" i="62"/>
  <c r="C28" i="62"/>
  <c r="C20" i="62"/>
  <c r="C25" i="61"/>
  <c r="C21" i="61"/>
  <c r="C16" i="61"/>
  <c r="C206" i="60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84" i="60"/>
  <c r="C82" i="60"/>
  <c r="C80" i="60"/>
  <c r="C74" i="60"/>
  <c r="C71" i="60"/>
  <c r="C216" i="60"/>
  <c r="C215" i="60"/>
  <c r="C60" i="60"/>
  <c r="C56" i="60"/>
  <c r="C52" i="60"/>
  <c r="C47" i="60"/>
  <c r="C37" i="60"/>
  <c r="C32" i="60"/>
  <c r="C26" i="60"/>
  <c r="C24" i="60"/>
  <c r="C18" i="60"/>
  <c r="C9" i="60"/>
  <c r="C137" i="59"/>
  <c r="C125" i="59"/>
  <c r="C118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C72" i="59"/>
  <c r="E52" i="59"/>
  <c r="D52" i="59"/>
  <c r="C52" i="59"/>
  <c r="C39" i="59"/>
  <c r="C30" i="59"/>
  <c r="C55" i="60" l="1"/>
  <c r="C46" i="62"/>
  <c r="C183" i="60"/>
  <c r="C168" i="60"/>
  <c r="C158" i="60"/>
  <c r="C125" i="60"/>
  <c r="C97" i="60"/>
  <c r="C70" i="60"/>
  <c r="C8" i="60"/>
  <c r="D15" i="62"/>
  <c r="C15" i="62"/>
  <c r="C96" i="60" l="1"/>
  <c r="H3" i="65"/>
  <c r="H2" i="65"/>
  <c r="H1" i="65"/>
  <c r="E3" i="60"/>
  <c r="E2" i="60"/>
  <c r="H3" i="59"/>
  <c r="H2" i="59"/>
  <c r="D7" i="64" l="1"/>
  <c r="D35" i="64" s="1"/>
  <c r="D8" i="63"/>
  <c r="D21" i="63" s="1"/>
  <c r="E3" i="62" l="1"/>
  <c r="E2" i="62"/>
  <c r="E3" i="61"/>
  <c r="E2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E14" i="59"/>
  <c r="F14" i="59" s="1"/>
  <c r="G14" i="59" s="1"/>
</calcChain>
</file>

<file path=xl/sharedStrings.xml><?xml version="1.0" encoding="utf-8"?>
<sst xmlns="http://schemas.openxmlformats.org/spreadsheetml/2006/main" count="873" uniqueCount="631">
  <si>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</si>
  <si>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</si>
  <si>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</si>
  <si>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</si>
  <si>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</si>
  <si>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</si>
  <si>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</si>
  <si>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</si>
  <si>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</si>
  <si>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</si>
  <si>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</si>
  <si>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</si>
  <si>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</si>
  <si>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</si>
  <si>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</si>
  <si>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</si>
  <si>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</si>
  <si>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</si>
  <si>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</si>
  <si>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</si>
  <si>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</si>
  <si>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</si>
  <si>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</si>
  <si>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</si>
  <si>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</si>
  <si>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</si>
  <si>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</si>
  <si>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</si>
  <si>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</si>
  <si>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</si>
  <si>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</si>
  <si>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</si>
  <si>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</si>
  <si>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</si>
  <si>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</si>
  <si>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</si>
  <si>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</si>
  <si>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</si>
  <si>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</si>
  <si>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</si>
  <si>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</si>
  <si>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</si>
  <si>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</si>
  <si>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</si>
  <si>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</si>
  <si>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</si>
  <si>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</si>
  <si>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</si>
  <si>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</si>
  <si>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</si>
  <si>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</si>
  <si>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</si>
  <si>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</si>
  <si>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</si>
  <si>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</si>
  <si>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</si>
  <si>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</si>
  <si>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</si>
  <si>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</si>
  <si>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</si>
  <si>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</si>
  <si>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</si>
  <si>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</si>
  <si>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</si>
  <si>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</si>
  <si>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</si>
  <si>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</si>
  <si>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</si>
  <si>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</si>
  <si>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</si>
  <si>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</si>
  <si>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</si>
  <si>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</si>
  <si>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</si>
  <si>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</si>
  <si>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</si>
  <si>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</si>
  <si>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</si>
  <si>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</si>
  <si>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</si>
  <si>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</si>
  <si>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</si>
  <si>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</si>
  <si>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</si>
  <si>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</si>
  <si>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</si>
  <si>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</si>
  <si>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</si>
  <si>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</si>
  <si>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</si>
  <si>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</si>
  <si>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</si>
  <si>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</si>
  <si>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</si>
  <si>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</si>
  <si>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</si>
  <si>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</si>
  <si>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</si>
  <si>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</si>
  <si>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</si>
  <si>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</si>
  <si>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</si>
  <si>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</si>
  <si>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</si>
  <si>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</si>
  <si>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</si>
  <si>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</si>
  <si>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</si>
  <si>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</si>
  <si>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</si>
  <si>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</si>
  <si>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</si>
  <si>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</si>
  <si>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</si>
  <si>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</si>
  <si>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</si>
  <si>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</si>
  <si>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</si>
  <si>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</si>
  <si>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</si>
  <si>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</si>
  <si>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</si>
  <si>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</si>
  <si>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</si>
  <si>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</si>
  <si>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</si>
  <si>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</si>
  <si>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</si>
  <si>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</si>
  <si>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</si>
  <si>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</si>
  <si>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</si>
  <si>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</si>
  <si>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</si>
  <si>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</si>
  <si>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</si>
  <si>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</si>
  <si>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</si>
  <si>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</si>
  <si>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</si>
  <si>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</si>
  <si>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</si>
  <si>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</si>
  <si>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</si>
  <si>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</si>
  <si>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</si>
  <si>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</si>
  <si>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</si>
  <si>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</si>
  <si>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</si>
  <si>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</si>
  <si>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</si>
  <si>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</si>
  <si>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</si>
  <si>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</si>
  <si>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</si>
  <si>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</si>
  <si>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</si>
  <si>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</si>
  <si>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</si>
  <si>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</si>
  <si>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</si>
  <si>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</si>
  <si>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</si>
  <si>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</si>
  <si>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</si>
  <si>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</si>
  <si>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</si>
  <si>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</si>
  <si>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</si>
  <si>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</si>
  <si>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</si>
  <si>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</si>
  <si>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</si>
  <si>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</si>
  <si>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</si>
  <si>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</si>
  <si>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</si>
  <si>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</si>
  <si>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</si>
  <si>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</si>
  <si>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</si>
  <si>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</si>
  <si>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</si>
  <si>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</si>
  <si>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</si>
  <si>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</si>
  <si>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</si>
  <si>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</si>
  <si>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</si>
  <si>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</si>
  <si>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</si>
  <si>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</si>
  <si>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</si>
  <si>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</si>
  <si>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</si>
  <si>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</si>
  <si>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</si>
  <si>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</si>
  <si>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</si>
  <si>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</si>
  <si>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</si>
  <si>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</si>
  <si>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</si>
  <si>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</si>
  <si>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</si>
  <si>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</si>
  <si>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</si>
  <si>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</si>
  <si>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</si>
  <si>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</si>
  <si>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</si>
  <si>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</si>
  <si>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</si>
  <si>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</si>
  <si>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</si>
  <si>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</si>
  <si>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</si>
  <si>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</si>
  <si>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</si>
  <si>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</si>
  <si>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</si>
  <si>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</si>
  <si>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</si>
  <si>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</si>
  <si>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</si>
  <si>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</si>
  <si>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</si>
  <si>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</si>
  <si>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</si>
  <si>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</si>
  <si>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</si>
  <si>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</si>
  <si>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</si>
  <si>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</si>
  <si>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</si>
  <si>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</si>
  <si>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</si>
  <si>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</si>
  <si>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</si>
  <si>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</si>
  <si>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</si>
  <si>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</si>
  <si>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</si>
  <si>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</si>
  <si>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</si>
  <si>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</si>
  <si>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</si>
  <si>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</si>
  <si>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</si>
  <si>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</si>
  <si>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</si>
  <si>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</si>
  <si>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</si>
  <si>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</si>
  <si>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</si>
  <si>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</si>
  <si>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</si>
  <si>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</si>
  <si>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</si>
  <si>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</si>
  <si>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</si>
  <si>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</si>
  <si>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</si>
  <si>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</si>
  <si>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</si>
  <si>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</si>
  <si>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</si>
  <si>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</si>
  <si>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</si>
  <si>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</si>
  <si>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</si>
  <si>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</si>
  <si>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</si>
  <si>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</si>
  <si>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</si>
  <si>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</si>
  <si>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</si>
  <si>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</si>
  <si>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</si>
  <si>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</si>
  <si>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</si>
  <si>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</si>
  <si>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</si>
  <si>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</si>
  <si>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</si>
  <si>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</si>
  <si>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</si>
  <si>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</si>
  <si>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</si>
  <si>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</si>
  <si>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</si>
  <si>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</si>
  <si>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</si>
  <si>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</si>
  <si>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</si>
  <si>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</si>
  <si>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</si>
  <si>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</si>
  <si>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</si>
  <si>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</si>
  <si>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</si>
  <si>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</si>
  <si>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</si>
  <si>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</si>
  <si>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</si>
  <si>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</si>
  <si>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</si>
  <si>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</si>
  <si>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</si>
  <si>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</si>
  <si>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</si>
  <si>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</si>
  <si>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</si>
  <si>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</si>
  <si>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</si>
  <si>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</si>
  <si>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</si>
  <si>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</si>
  <si>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</si>
  <si>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</si>
  <si>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</si>
  <si>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</si>
  <si>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</si>
  <si>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</si>
  <si>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</si>
  <si>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</si>
  <si>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</si>
  <si>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</si>
  <si>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</si>
  <si>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</si>
  <si>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</si>
  <si>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</si>
  <si>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</si>
  <si>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</si>
  <si>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</si>
  <si>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</si>
  <si>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</si>
  <si>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</si>
  <si>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</si>
  <si>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</si>
  <si>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</si>
  <si>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</si>
  <si>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</si>
  <si>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</si>
  <si>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</si>
  <si>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</si>
  <si>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</si>
  <si>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</si>
  <si>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</si>
  <si>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</si>
  <si>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</si>
  <si>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</si>
  <si>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</si>
  <si>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</si>
  <si>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</si>
  <si>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</si>
  <si>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</si>
  <si>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</si>
  <si>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</si>
  <si>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</si>
  <si>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</si>
  <si>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</si>
  <si>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</si>
  <si>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</si>
  <si>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</si>
  <si>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</si>
  <si>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</si>
  <si>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</si>
  <si>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</si>
  <si>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</si>
  <si>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</si>
  <si>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</si>
  <si>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</si>
  <si>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</si>
  <si>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</si>
  <si>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</si>
  <si>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</si>
  <si>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</si>
  <si>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</si>
  <si>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</si>
  <si>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</si>
  <si>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</si>
  <si>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</si>
  <si>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</si>
  <si>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</si>
  <si>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</si>
  <si>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</si>
  <si>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</si>
  <si>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</si>
  <si>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</si>
  <si>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</si>
  <si>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</si>
  <si>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</si>
  <si>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</si>
  <si>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</si>
  <si>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</si>
  <si>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</si>
  <si>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</si>
  <si>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</si>
  <si>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</si>
  <si>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</si>
  <si>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</si>
  <si>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</si>
  <si>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</si>
  <si>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</si>
  <si>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</si>
  <si>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</si>
  <si>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</si>
  <si>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</si>
  <si>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</si>
  <si>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</si>
  <si>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</si>
  <si>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</si>
  <si>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</si>
  <si>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</si>
  <si>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</si>
  <si>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</si>
  <si>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</si>
  <si>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</si>
  <si>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</si>
  <si>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</si>
  <si>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</si>
  <si>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</si>
  <si>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</si>
  <si>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</si>
  <si>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</si>
  <si>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</si>
  <si>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</si>
  <si>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</si>
  <si>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</si>
  <si>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</si>
  <si>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</si>
  <si>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</si>
  <si>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</si>
  <si>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</si>
  <si>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</si>
  <si>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</si>
  <si>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</si>
  <si>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</si>
  <si>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</si>
  <si>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</si>
  <si>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</si>
  <si>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</si>
  <si>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</si>
  <si>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</si>
  <si>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</si>
  <si>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</si>
  <si>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</si>
  <si>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</si>
  <si>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</si>
  <si>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</si>
  <si>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</si>
  <si>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</si>
  <si>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</si>
  <si>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</si>
  <si>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</si>
  <si>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</si>
  <si>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</si>
  <si>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</si>
  <si>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</si>
  <si>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</si>
  <si>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</si>
  <si>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</si>
  <si>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</si>
  <si>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</si>
  <si>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</si>
  <si>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</si>
  <si>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</si>
  <si>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</si>
  <si>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</si>
  <si>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</si>
  <si>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</si>
  <si>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</si>
  <si>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</si>
  <si>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</si>
  <si>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</si>
  <si>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</si>
  <si>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</si>
  <si>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</si>
  <si>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</si>
  <si>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</si>
  <si>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</si>
  <si>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</si>
  <si>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</si>
  <si>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</si>
  <si>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</si>
  <si>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</si>
  <si>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</si>
  <si>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</si>
  <si>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</si>
  <si>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</si>
  <si>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</si>
  <si>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</si>
  <si>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</si>
  <si>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</si>
  <si>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</si>
  <si>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</si>
  <si>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</si>
  <si>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</si>
  <si>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</si>
  <si>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</si>
  <si>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</si>
  <si>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</si>
  <si>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</si>
  <si>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</si>
  <si>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</si>
  <si>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</si>
  <si>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</si>
  <si>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</si>
  <si>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</si>
  <si>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</si>
  <si>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</si>
  <si>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</si>
  <si>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</si>
  <si>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</si>
  <si>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</si>
  <si>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</si>
  <si>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</si>
  <si>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</si>
  <si>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</si>
  <si>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</si>
  <si>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</si>
  <si>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</si>
  <si>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</si>
  <si>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</si>
  <si>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</si>
  <si>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</si>
  <si>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</si>
  <si>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</si>
  <si>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</si>
  <si>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</si>
  <si>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</si>
  <si>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</si>
  <si>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</si>
  <si>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</si>
  <si>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</si>
  <si>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</si>
  <si>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</si>
  <si>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</si>
  <si>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</si>
  <si>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</si>
  <si>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</si>
  <si>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</si>
  <si>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</si>
  <si>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</si>
  <si>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</si>
  <si>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</si>
  <si>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</si>
  <si>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</si>
  <si>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</si>
  <si>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</si>
  <si>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</si>
  <si>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</si>
  <si>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</si>
  <si>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</si>
  <si>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</si>
  <si>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</si>
  <si>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</si>
  <si>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</si>
  <si>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</si>
  <si>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</si>
  <si>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</si>
  <si>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</si>
  <si>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</si>
  <si>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</si>
  <si>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</si>
  <si>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</si>
  <si>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</si>
  <si>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</si>
  <si>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</si>
  <si>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</si>
  <si>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</si>
  <si>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</si>
  <si>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</si>
  <si>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</si>
  <si>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</si>
  <si>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</si>
  <si>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</si>
  <si>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</si>
  <si>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</si>
  <si>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</si>
  <si>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</si>
  <si>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</si>
  <si>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</si>
  <si>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</si>
  <si>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</si>
  <si>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</si>
  <si>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</si>
  <si>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</si>
  <si>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</si>
  <si>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</si>
  <si>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</si>
  <si>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</si>
  <si>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</si>
  <si>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</si>
  <si>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</si>
  <si>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</si>
  <si>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</si>
  <si>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</si>
  <si>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</si>
  <si>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</si>
  <si>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</si>
  <si>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</si>
  <si>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</si>
  <si>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</si>
  <si>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</si>
  <si>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</si>
  <si>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</si>
  <si>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</si>
  <si>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</si>
  <si>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</si>
  <si>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</si>
  <si>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</si>
  <si>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</si>
  <si>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</si>
  <si>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</si>
  <si>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</si>
  <si>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</si>
  <si>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</si>
  <si>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</si>
  <si>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</si>
  <si>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</si>
  <si>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</si>
  <si>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</si>
  <si>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</si>
  <si>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</si>
  <si>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</si>
  <si>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.</t>
  </si>
  <si>
    <t>SISTEMA DE AGUA POTABLE Y ALCANTARILLADO MUNICIPAL DE VALLE DE SANTIAGO</t>
  </si>
  <si>
    <t>Correspondiente 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</si>
</sst>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6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21" fillId="0" borderId="0" xfId="9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49" t="s">
        <v>629</v>
      </c>
      <c r="B1" s="149"/>
      <c r="C1" s="73"/>
      <c r="D1" s="70" t="s">
        <v>288</v>
      </c>
      <c r="E1" s="71">
        <v>2018</v>
      </c>
    </row>
    <row r="2" spans="1:5" ht="18.95" customHeight="1" x14ac:dyDescent="0.2">
      <c r="A2" s="150" t="s">
        <v>627</v>
      </c>
      <c r="B2" s="150"/>
      <c r="C2" s="93"/>
      <c r="D2" s="70" t="s">
        <v>290</v>
      </c>
      <c r="E2" s="73" t="s">
        <v>291</v>
      </c>
    </row>
    <row r="3" spans="1:5" ht="18.95" customHeight="1" x14ac:dyDescent="0.2">
      <c r="A3" s="151" t="s">
        <v>630</v>
      </c>
      <c r="B3" s="151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 t="s">
        <v>628</v>
      </c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2" thickBot="1" x14ac:dyDescent="0.25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36" zoomScaleNormal="100" workbookViewId="0">
      <selection activeCell="C64" sqref="C64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2" t="s">
        <v>629</v>
      </c>
      <c r="B1" s="153"/>
      <c r="C1" s="153"/>
      <c r="D1" s="153"/>
      <c r="E1" s="153"/>
      <c r="F1" s="153"/>
      <c r="G1" s="70" t="s">
        <v>288</v>
      </c>
      <c r="H1" s="81">
        <v>2018</v>
      </c>
    </row>
    <row r="2" spans="1:8" s="72" customFormat="1" ht="18.95" customHeight="1" x14ac:dyDescent="0.25">
      <c r="A2" s="152" t="s">
        <v>289</v>
      </c>
      <c r="B2" s="153"/>
      <c r="C2" s="153"/>
      <c r="D2" s="153"/>
      <c r="E2" s="153"/>
      <c r="F2" s="153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2" t="s">
        <v>630</v>
      </c>
      <c r="B3" s="153"/>
      <c r="C3" s="153"/>
      <c r="D3" s="153"/>
      <c r="E3" s="153"/>
      <c r="F3" s="153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27407.34</v>
      </c>
      <c r="D15" s="80">
        <v>27407.34</v>
      </c>
      <c r="E15" s="80">
        <v>27407.34</v>
      </c>
      <c r="F15" s="80">
        <v>27407.34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10230434.130000001</v>
      </c>
      <c r="D16" s="80">
        <v>10058014.560000001</v>
      </c>
      <c r="E16" s="80">
        <v>9566010.2400000002</v>
      </c>
      <c r="F16" s="80">
        <v>9566010.2400000002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103375.98</v>
      </c>
      <c r="D20" s="80">
        <v>103375.98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31219.73</v>
      </c>
      <c r="D21" s="80">
        <v>31219.73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309704.62</v>
      </c>
      <c r="D23" s="80">
        <v>309704.62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1037146.45</v>
      </c>
      <c r="D25" s="80">
        <v>1037146.45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f>SUM(C31:C35)</f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f>SUM(C40)</f>
        <v>275407.78000000003</v>
      </c>
    </row>
    <row r="40" spans="1:8" x14ac:dyDescent="0.2">
      <c r="A40" s="78">
        <v>1151</v>
      </c>
      <c r="B40" s="76" t="s">
        <v>323</v>
      </c>
      <c r="C40" s="80">
        <v>275407.78000000003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f>SUM(C53:C59)</f>
        <v>32174973.509999998</v>
      </c>
      <c r="D52" s="80">
        <f t="shared" ref="D52:E52" si="0">SUM(D53:D59)</f>
        <v>0</v>
      </c>
      <c r="E52" s="80">
        <f t="shared" si="0"/>
        <v>0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204807.97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2450469.17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19295449.699999999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10224246.67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f>SUM(C61:C68)</f>
        <v>21182166.32</v>
      </c>
      <c r="D60" s="80">
        <f>SUM(D61:D68)</f>
        <v>2007121.79</v>
      </c>
      <c r="E60" s="80">
        <f>SUM(E61:E68)</f>
        <v>-4783970.08</v>
      </c>
    </row>
    <row r="61" spans="1:9" x14ac:dyDescent="0.2">
      <c r="A61" s="78">
        <v>1241</v>
      </c>
      <c r="B61" s="76" t="s">
        <v>337</v>
      </c>
      <c r="C61" s="80">
        <v>2131302.0099999998</v>
      </c>
      <c r="D61" s="80">
        <v>470676.99</v>
      </c>
      <c r="E61" s="80">
        <v>-972380.3</v>
      </c>
    </row>
    <row r="62" spans="1:9" x14ac:dyDescent="0.2">
      <c r="A62" s="78">
        <v>1242</v>
      </c>
      <c r="B62" s="76" t="s">
        <v>338</v>
      </c>
      <c r="C62" s="80">
        <v>139667.94</v>
      </c>
      <c r="D62" s="80">
        <v>1436.94</v>
      </c>
      <c r="E62" s="80">
        <v>-4071.31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6830920.0099999998</v>
      </c>
      <c r="D64" s="80">
        <v>1308972.27</v>
      </c>
      <c r="E64" s="80">
        <v>-3327310.62</v>
      </c>
    </row>
    <row r="65" spans="1:9" x14ac:dyDescent="0.2">
      <c r="A65" s="78">
        <v>1245</v>
      </c>
      <c r="B65" s="76" t="s">
        <v>341</v>
      </c>
      <c r="C65" s="80">
        <v>76350.16</v>
      </c>
      <c r="D65" s="80">
        <v>3527.97</v>
      </c>
      <c r="E65" s="80">
        <v>-3527.97</v>
      </c>
    </row>
    <row r="66" spans="1:9" x14ac:dyDescent="0.2">
      <c r="A66" s="78">
        <v>1246</v>
      </c>
      <c r="B66" s="76" t="s">
        <v>342</v>
      </c>
      <c r="C66" s="80">
        <v>12003926.199999999</v>
      </c>
      <c r="D66" s="80">
        <v>222507.62</v>
      </c>
      <c r="E66" s="80">
        <v>-476679.88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f>SUM(C73:C77)</f>
        <v>1134149.58</v>
      </c>
      <c r="D72" s="80">
        <f t="shared" ref="D72:E72" si="1">SUM(D73:D77)</f>
        <v>0</v>
      </c>
      <c r="E72" s="80">
        <f t="shared" si="1"/>
        <v>0</v>
      </c>
    </row>
    <row r="73" spans="1:9" x14ac:dyDescent="0.2">
      <c r="A73" s="78">
        <v>1251</v>
      </c>
      <c r="B73" s="76" t="s">
        <v>347</v>
      </c>
      <c r="C73" s="80">
        <v>1134149.58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f>SUM(C79:C84)</f>
        <v>1201990.03</v>
      </c>
      <c r="D78" s="80">
        <f t="shared" ref="D78:E78" si="2">SUM(D79:D84)</f>
        <v>0</v>
      </c>
      <c r="E78" s="80">
        <f t="shared" si="2"/>
        <v>0</v>
      </c>
    </row>
    <row r="79" spans="1:9" x14ac:dyDescent="0.2">
      <c r="A79" s="78">
        <v>1271</v>
      </c>
      <c r="B79" s="76" t="s">
        <v>353</v>
      </c>
      <c r="C79" s="80">
        <v>1201990.03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f>SUM(C89:C90)</f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f>SUM(C95:C97)</f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f>SUM(C102:C110)</f>
        <v>10370495.27</v>
      </c>
      <c r="D101" s="80">
        <f t="shared" ref="D101:E101" si="3">SUM(D102:D110)</f>
        <v>0</v>
      </c>
      <c r="E101" s="80">
        <f t="shared" si="3"/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580299.30000000005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2903308.56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-77864.91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6725763.46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238988.86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f>SUM(C112:C114)</f>
        <v>0</v>
      </c>
      <c r="D111" s="80">
        <f t="shared" ref="D111:E111" si="4">SUM(D112:D114)</f>
        <v>0</v>
      </c>
      <c r="E111" s="80">
        <f t="shared" si="4"/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f>SUM(C119:C124)</f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f>SUM(C126:C131)</f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f>SUM(C138:C140)</f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50" t="s">
        <v>629</v>
      </c>
      <c r="B1" s="150"/>
      <c r="C1" s="150"/>
      <c r="D1" s="70" t="s">
        <v>288</v>
      </c>
      <c r="E1" s="81">
        <v>2018</v>
      </c>
    </row>
    <row r="2" spans="1:5" s="72" customFormat="1" ht="18.95" customHeight="1" x14ac:dyDescent="0.25">
      <c r="A2" s="150" t="s">
        <v>403</v>
      </c>
      <c r="B2" s="150"/>
      <c r="C2" s="150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50" t="s">
        <v>630</v>
      </c>
      <c r="B3" s="150"/>
      <c r="C3" s="150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f>SUM(C9+C18+C24+C26+C32+C37+C47+C52)</f>
        <v>45216277.689999998</v>
      </c>
    </row>
    <row r="9" spans="1:5" x14ac:dyDescent="0.2">
      <c r="A9" s="78">
        <v>4110</v>
      </c>
      <c r="B9" s="76" t="s">
        <v>406</v>
      </c>
      <c r="C9" s="80">
        <f>SUM(C10:C17)</f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f>SUM(C19:C23)</f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f>SUM(C25)</f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f>SUM(C27:C31)</f>
        <v>45213598.329999998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45213598.329999998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f>SUM(C33:C36)</f>
        <v>2679.36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2679.36</v>
      </c>
    </row>
    <row r="37" spans="1:3" x14ac:dyDescent="0.2">
      <c r="A37" s="78">
        <v>4160</v>
      </c>
      <c r="B37" s="76" t="s">
        <v>434</v>
      </c>
      <c r="C37" s="80">
        <f>SUM(C38:C46)</f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f>SUM(C48:C51)</f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f>SUM(C53:C54)</f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f>SUM(C56+C60)</f>
        <v>1102754.81</v>
      </c>
    </row>
    <row r="56" spans="1:3" x14ac:dyDescent="0.2">
      <c r="A56" s="78">
        <v>4210</v>
      </c>
      <c r="B56" s="76" t="s">
        <v>453</v>
      </c>
      <c r="C56" s="80">
        <f>SUM(C57:C59)</f>
        <v>1102754.81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1102754.81</v>
      </c>
    </row>
    <row r="60" spans="1:3" x14ac:dyDescent="0.2">
      <c r="A60" s="78">
        <v>4220</v>
      </c>
      <c r="B60" s="76" t="s">
        <v>457</v>
      </c>
      <c r="C60" s="80">
        <f>SUM(C61:C66)</f>
        <v>0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0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f>SUM(C71+C74+C80+C82+C84)</f>
        <v>0</v>
      </c>
    </row>
    <row r="71" spans="1:5" x14ac:dyDescent="0.2">
      <c r="A71" s="78">
        <v>4310</v>
      </c>
      <c r="B71" s="76" t="s">
        <v>465</v>
      </c>
      <c r="C71" s="80">
        <f>SUM(C72:C73)</f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f>SUM(C75:C79)</f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f>SUM(C81)</f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f>SUM(C83)</f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f>SUM(C85:C91)</f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f>SUM(C97+C125+C158+C168+C183+C215)</f>
        <v>44486721.560000002</v>
      </c>
      <c r="D96" s="83">
        <f>C96/C96</f>
        <v>1</v>
      </c>
    </row>
    <row r="97" spans="1:4" x14ac:dyDescent="0.2">
      <c r="A97" s="78">
        <v>5100</v>
      </c>
      <c r="B97" s="76" t="s">
        <v>486</v>
      </c>
      <c r="C97" s="80">
        <f>SUM(C98+C105+C115)</f>
        <v>42207399.770000003</v>
      </c>
      <c r="D97" s="83">
        <f>C97/$C$96</f>
        <v>0.94876399720923832</v>
      </c>
    </row>
    <row r="98" spans="1:4" x14ac:dyDescent="0.2">
      <c r="A98" s="78">
        <v>5110</v>
      </c>
      <c r="B98" s="76" t="s">
        <v>487</v>
      </c>
      <c r="C98" s="80">
        <f>SUM(C99:C104)</f>
        <v>21678950.030000001</v>
      </c>
      <c r="D98" s="83">
        <f t="shared" ref="D98:D161" si="0">C98/$C$96</f>
        <v>0.4873128266096487</v>
      </c>
    </row>
    <row r="99" spans="1:4" x14ac:dyDescent="0.2">
      <c r="A99" s="78">
        <v>5111</v>
      </c>
      <c r="B99" s="76" t="s">
        <v>488</v>
      </c>
      <c r="C99" s="80">
        <v>12846897.189999999</v>
      </c>
      <c r="D99" s="83">
        <f t="shared" si="0"/>
        <v>0.28878048863801237</v>
      </c>
    </row>
    <row r="100" spans="1:4" x14ac:dyDescent="0.2">
      <c r="A100" s="78">
        <v>5112</v>
      </c>
      <c r="B100" s="76" t="s">
        <v>489</v>
      </c>
      <c r="C100" s="80">
        <v>0</v>
      </c>
      <c r="D100" s="83">
        <f t="shared" si="0"/>
        <v>0</v>
      </c>
    </row>
    <row r="101" spans="1:4" x14ac:dyDescent="0.2">
      <c r="A101" s="78">
        <v>5113</v>
      </c>
      <c r="B101" s="76" t="s">
        <v>490</v>
      </c>
      <c r="C101" s="80">
        <v>3624495.19</v>
      </c>
      <c r="D101" s="83">
        <f t="shared" si="0"/>
        <v>8.1473641187777376E-2</v>
      </c>
    </row>
    <row r="102" spans="1:4" x14ac:dyDescent="0.2">
      <c r="A102" s="78">
        <v>5114</v>
      </c>
      <c r="B102" s="76" t="s">
        <v>491</v>
      </c>
      <c r="C102" s="80">
        <v>3604583.8</v>
      </c>
      <c r="D102" s="83">
        <f t="shared" si="0"/>
        <v>8.1026060667078736E-2</v>
      </c>
    </row>
    <row r="103" spans="1:4" x14ac:dyDescent="0.2">
      <c r="A103" s="78">
        <v>5115</v>
      </c>
      <c r="B103" s="76" t="s">
        <v>492</v>
      </c>
      <c r="C103" s="80">
        <v>1487525.07</v>
      </c>
      <c r="D103" s="83">
        <f t="shared" si="0"/>
        <v>3.3437507144547608E-2</v>
      </c>
    </row>
    <row r="104" spans="1:4" x14ac:dyDescent="0.2">
      <c r="A104" s="78">
        <v>5116</v>
      </c>
      <c r="B104" s="76" t="s">
        <v>493</v>
      </c>
      <c r="C104" s="80">
        <v>115448.78</v>
      </c>
      <c r="D104" s="83">
        <f t="shared" si="0"/>
        <v>2.5951289722325852E-3</v>
      </c>
    </row>
    <row r="105" spans="1:4" x14ac:dyDescent="0.2">
      <c r="A105" s="78">
        <v>5120</v>
      </c>
      <c r="B105" s="76" t="s">
        <v>494</v>
      </c>
      <c r="C105" s="80">
        <f>SUM(C106:C114)</f>
        <v>4298153.0799999991</v>
      </c>
      <c r="D105" s="83">
        <f t="shared" si="0"/>
        <v>9.6616539256618547E-2</v>
      </c>
    </row>
    <row r="106" spans="1:4" x14ac:dyDescent="0.2">
      <c r="A106" s="78">
        <v>5121</v>
      </c>
      <c r="B106" s="76" t="s">
        <v>495</v>
      </c>
      <c r="C106" s="80">
        <v>204013.67</v>
      </c>
      <c r="D106" s="83">
        <f t="shared" si="0"/>
        <v>4.585945262899252E-3</v>
      </c>
    </row>
    <row r="107" spans="1:4" x14ac:dyDescent="0.2">
      <c r="A107" s="78">
        <v>5122</v>
      </c>
      <c r="B107" s="76" t="s">
        <v>496</v>
      </c>
      <c r="C107" s="80">
        <v>21697.01</v>
      </c>
      <c r="D107" s="83">
        <f t="shared" si="0"/>
        <v>4.8771878976824288E-4</v>
      </c>
    </row>
    <row r="108" spans="1:4" x14ac:dyDescent="0.2">
      <c r="A108" s="78">
        <v>5123</v>
      </c>
      <c r="B108" s="76" t="s">
        <v>497</v>
      </c>
      <c r="C108" s="80">
        <v>742600</v>
      </c>
      <c r="D108" s="83">
        <f t="shared" si="0"/>
        <v>1.6692621392620326E-2</v>
      </c>
    </row>
    <row r="109" spans="1:4" x14ac:dyDescent="0.2">
      <c r="A109" s="78">
        <v>5124</v>
      </c>
      <c r="B109" s="76" t="s">
        <v>498</v>
      </c>
      <c r="C109" s="80">
        <v>1761170.91</v>
      </c>
      <c r="D109" s="83">
        <f t="shared" si="0"/>
        <v>3.958868732605253E-2</v>
      </c>
    </row>
    <row r="110" spans="1:4" x14ac:dyDescent="0.2">
      <c r="A110" s="78">
        <v>5125</v>
      </c>
      <c r="B110" s="76" t="s">
        <v>499</v>
      </c>
      <c r="C110" s="80">
        <v>201502.18</v>
      </c>
      <c r="D110" s="83">
        <f t="shared" si="0"/>
        <v>4.5294904397086347E-3</v>
      </c>
    </row>
    <row r="111" spans="1:4" x14ac:dyDescent="0.2">
      <c r="A111" s="78">
        <v>5126</v>
      </c>
      <c r="B111" s="76" t="s">
        <v>500</v>
      </c>
      <c r="C111" s="80">
        <v>1076436.57</v>
      </c>
      <c r="D111" s="83">
        <f t="shared" si="0"/>
        <v>2.4196805973849784E-2</v>
      </c>
    </row>
    <row r="112" spans="1:4" x14ac:dyDescent="0.2">
      <c r="A112" s="78">
        <v>5127</v>
      </c>
      <c r="B112" s="76" t="s">
        <v>501</v>
      </c>
      <c r="C112" s="80">
        <v>218745.1</v>
      </c>
      <c r="D112" s="83">
        <f t="shared" si="0"/>
        <v>4.9170874438336561E-3</v>
      </c>
    </row>
    <row r="113" spans="1:4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4" x14ac:dyDescent="0.2">
      <c r="A114" s="78">
        <v>5129</v>
      </c>
      <c r="B114" s="76" t="s">
        <v>503</v>
      </c>
      <c r="C114" s="80">
        <v>71987.64</v>
      </c>
      <c r="D114" s="83">
        <f t="shared" si="0"/>
        <v>1.6181826278861445E-3</v>
      </c>
    </row>
    <row r="115" spans="1:4" x14ac:dyDescent="0.2">
      <c r="A115" s="78">
        <v>5130</v>
      </c>
      <c r="B115" s="76" t="s">
        <v>504</v>
      </c>
      <c r="C115" s="80">
        <f>SUM(C116:C124)</f>
        <v>16230296.660000002</v>
      </c>
      <c r="D115" s="83">
        <f t="shared" si="0"/>
        <v>0.36483463134297101</v>
      </c>
    </row>
    <row r="116" spans="1:4" x14ac:dyDescent="0.2">
      <c r="A116" s="78">
        <v>5131</v>
      </c>
      <c r="B116" s="76" t="s">
        <v>505</v>
      </c>
      <c r="C116" s="80">
        <v>8630838.2100000009</v>
      </c>
      <c r="D116" s="83">
        <f t="shared" si="0"/>
        <v>0.19400931125840418</v>
      </c>
    </row>
    <row r="117" spans="1:4" x14ac:dyDescent="0.2">
      <c r="A117" s="78">
        <v>5132</v>
      </c>
      <c r="B117" s="76" t="s">
        <v>506</v>
      </c>
      <c r="C117" s="80">
        <v>726590.46</v>
      </c>
      <c r="D117" s="83">
        <f t="shared" si="0"/>
        <v>1.6332749065809109E-2</v>
      </c>
    </row>
    <row r="118" spans="1:4" x14ac:dyDescent="0.2">
      <c r="A118" s="78">
        <v>5133</v>
      </c>
      <c r="B118" s="76" t="s">
        <v>507</v>
      </c>
      <c r="C118" s="80">
        <v>556744.98</v>
      </c>
      <c r="D118" s="83">
        <f t="shared" si="0"/>
        <v>1.2514857478295147E-2</v>
      </c>
    </row>
    <row r="119" spans="1:4" x14ac:dyDescent="0.2">
      <c r="A119" s="78">
        <v>5134</v>
      </c>
      <c r="B119" s="76" t="s">
        <v>508</v>
      </c>
      <c r="C119" s="80">
        <v>43612.14</v>
      </c>
      <c r="D119" s="83">
        <f t="shared" si="0"/>
        <v>9.8034061559648905E-4</v>
      </c>
    </row>
    <row r="120" spans="1:4" x14ac:dyDescent="0.2">
      <c r="A120" s="78">
        <v>5135</v>
      </c>
      <c r="B120" s="76" t="s">
        <v>509</v>
      </c>
      <c r="C120" s="80">
        <v>3468614.04</v>
      </c>
      <c r="D120" s="83">
        <f t="shared" si="0"/>
        <v>7.7969648433675223E-2</v>
      </c>
    </row>
    <row r="121" spans="1:4" x14ac:dyDescent="0.2">
      <c r="A121" s="78">
        <v>5136</v>
      </c>
      <c r="B121" s="76" t="s">
        <v>510</v>
      </c>
      <c r="C121" s="80">
        <v>52482.99</v>
      </c>
      <c r="D121" s="83">
        <f t="shared" si="0"/>
        <v>1.1797450600897908E-3</v>
      </c>
    </row>
    <row r="122" spans="1:4" x14ac:dyDescent="0.2">
      <c r="A122" s="78">
        <v>5137</v>
      </c>
      <c r="B122" s="76" t="s">
        <v>511</v>
      </c>
      <c r="C122" s="80">
        <v>12559.02</v>
      </c>
      <c r="D122" s="83">
        <f t="shared" si="0"/>
        <v>2.8230940738263745E-4</v>
      </c>
    </row>
    <row r="123" spans="1:4" x14ac:dyDescent="0.2">
      <c r="A123" s="78">
        <v>5138</v>
      </c>
      <c r="B123" s="76" t="s">
        <v>512</v>
      </c>
      <c r="C123" s="80">
        <v>82031.14</v>
      </c>
      <c r="D123" s="83">
        <f t="shared" si="0"/>
        <v>1.8439466232494386E-3</v>
      </c>
    </row>
    <row r="124" spans="1:4" x14ac:dyDescent="0.2">
      <c r="A124" s="78">
        <v>5139</v>
      </c>
      <c r="B124" s="76" t="s">
        <v>513</v>
      </c>
      <c r="C124" s="80">
        <v>2656823.6800000002</v>
      </c>
      <c r="D124" s="83">
        <f t="shared" si="0"/>
        <v>5.9721723400468982E-2</v>
      </c>
    </row>
    <row r="125" spans="1:4" x14ac:dyDescent="0.2">
      <c r="A125" s="78">
        <v>5200</v>
      </c>
      <c r="B125" s="76" t="s">
        <v>514</v>
      </c>
      <c r="C125" s="80">
        <f>SUM(C126+C129+C132+C135+C140+C144+C147+C149+C155)</f>
        <v>272200</v>
      </c>
      <c r="D125" s="83">
        <f t="shared" si="0"/>
        <v>6.1186796971064543E-3</v>
      </c>
    </row>
    <row r="126" spans="1:4" x14ac:dyDescent="0.2">
      <c r="A126" s="78">
        <v>5210</v>
      </c>
      <c r="B126" s="76" t="s">
        <v>515</v>
      </c>
      <c r="C126" s="80">
        <f>SUM(C127:C128)</f>
        <v>24000</v>
      </c>
      <c r="D126" s="83">
        <f t="shared" si="0"/>
        <v>5.394868211996874E-4</v>
      </c>
    </row>
    <row r="127" spans="1:4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517</v>
      </c>
      <c r="C128" s="80">
        <v>24000</v>
      </c>
      <c r="D128" s="83">
        <f t="shared" si="0"/>
        <v>5.394868211996874E-4</v>
      </c>
    </row>
    <row r="129" spans="1:4" x14ac:dyDescent="0.2">
      <c r="A129" s="78">
        <v>5220</v>
      </c>
      <c r="B129" s="76" t="s">
        <v>518</v>
      </c>
      <c r="C129" s="80">
        <f>SUM(C130:C131)</f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f>SUM(C133:C134)</f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f>SUM(C136:C139)</f>
        <v>248200</v>
      </c>
      <c r="D135" s="83">
        <f t="shared" si="0"/>
        <v>5.5791928759067674E-3</v>
      </c>
    </row>
    <row r="136" spans="1:4" x14ac:dyDescent="0.2">
      <c r="A136" s="78">
        <v>5241</v>
      </c>
      <c r="B136" s="76" t="s">
        <v>523</v>
      </c>
      <c r="C136" s="80">
        <v>0</v>
      </c>
      <c r="D136" s="83">
        <f t="shared" si="0"/>
        <v>0</v>
      </c>
    </row>
    <row r="137" spans="1:4" x14ac:dyDescent="0.2">
      <c r="A137" s="78">
        <v>5242</v>
      </c>
      <c r="B137" s="76" t="s">
        <v>524</v>
      </c>
      <c r="C137" s="80">
        <v>248200</v>
      </c>
      <c r="D137" s="83">
        <f t="shared" si="0"/>
        <v>5.5791928759067674E-3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f>SUM(C141:C143)</f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f>SUM(C145:C146)</f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f>SUM(C148)</f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f>SUM(C150:C154)</f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f>SUM(C156:C157)</f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f>SUM(C159+C162+C165)</f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f>SUM(C160:C161)</f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f>SUM(C163:C164)</f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f>SUM(C166:C167)</f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f>SUM(C169+C172+C175+C178+C180)</f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f>SUM(C170:C171)</f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f>SUM(C173:C174)</f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f>SUM(C176:C177)</f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561</v>
      </c>
      <c r="C178" s="80">
        <f>SUM(C179)</f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562</v>
      </c>
      <c r="C180" s="80">
        <f>SUM(C181:C182)</f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565</v>
      </c>
      <c r="C183" s="80">
        <f>SUM(C184+C193+C196+C202+C204+C206)</f>
        <v>2007121.79</v>
      </c>
      <c r="D183" s="83">
        <f t="shared" si="1"/>
        <v>4.5117323093655272E-2</v>
      </c>
    </row>
    <row r="184" spans="1:4" x14ac:dyDescent="0.2">
      <c r="A184" s="78">
        <v>5510</v>
      </c>
      <c r="B184" s="76" t="s">
        <v>566</v>
      </c>
      <c r="C184" s="80">
        <f>SUM(C185:C192)</f>
        <v>2007121.79</v>
      </c>
      <c r="D184" s="83">
        <f t="shared" si="1"/>
        <v>4.5117323093655272E-2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4" x14ac:dyDescent="0.2">
      <c r="A188" s="78">
        <v>5514</v>
      </c>
      <c r="B188" s="76" t="s">
        <v>570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571</v>
      </c>
      <c r="C189" s="80">
        <v>2007121.79</v>
      </c>
      <c r="D189" s="83">
        <f t="shared" si="1"/>
        <v>4.5117323093655272E-2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573</v>
      </c>
      <c r="C191" s="80">
        <v>0</v>
      </c>
      <c r="D191" s="83">
        <f t="shared" si="1"/>
        <v>0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f>SUM(C194:C195)</f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f>SUM(C197:C201)</f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f>SUM(C203)</f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f>SUM(C205)</f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f>SUM(C207:C214)</f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f>SUM(C216)</f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592</v>
      </c>
      <c r="C216" s="80">
        <f>SUM(C217)</f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593</v>
      </c>
      <c r="C217" s="80">
        <v>0</v>
      </c>
      <c r="D217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6" sqref="C16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54" t="s">
        <v>629</v>
      </c>
      <c r="B1" s="154"/>
      <c r="C1" s="154"/>
      <c r="D1" s="84" t="s">
        <v>288</v>
      </c>
      <c r="E1" s="85">
        <v>2018</v>
      </c>
    </row>
    <row r="2" spans="1:5" ht="18.95" customHeight="1" x14ac:dyDescent="0.2">
      <c r="A2" s="154" t="s">
        <v>594</v>
      </c>
      <c r="B2" s="154"/>
      <c r="C2" s="154"/>
      <c r="D2" s="84" t="s">
        <v>290</v>
      </c>
      <c r="E2" s="85" t="str">
        <f>ESF!H2</f>
        <v>Trimestral</v>
      </c>
    </row>
    <row r="3" spans="1:5" ht="18.95" customHeight="1" x14ac:dyDescent="0.2">
      <c r="A3" s="154" t="s">
        <v>630</v>
      </c>
      <c r="B3" s="154"/>
      <c r="C3" s="154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40196256.700000003</v>
      </c>
    </row>
    <row r="9" spans="1:5" x14ac:dyDescent="0.2">
      <c r="A9" s="90">
        <v>3120</v>
      </c>
      <c r="B9" s="86" t="s">
        <v>595</v>
      </c>
      <c r="C9" s="91">
        <v>3953712.43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1832310.94</v>
      </c>
    </row>
    <row r="15" spans="1:5" x14ac:dyDescent="0.2">
      <c r="A15" s="90">
        <v>3220</v>
      </c>
      <c r="B15" s="86" t="s">
        <v>599</v>
      </c>
      <c r="C15" s="91">
        <v>26123629.079999998</v>
      </c>
    </row>
    <row r="16" spans="1:5" x14ac:dyDescent="0.2">
      <c r="A16" s="90">
        <v>3230</v>
      </c>
      <c r="B16" s="86" t="s">
        <v>600</v>
      </c>
      <c r="C16" s="91">
        <f>SUM(C17:C20)</f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f>SUM(C22:C24)</f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f>SUM(C26:C27)</f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54" t="s">
        <v>629</v>
      </c>
      <c r="B1" s="154"/>
      <c r="C1" s="154"/>
      <c r="D1" s="84" t="s">
        <v>288</v>
      </c>
      <c r="E1" s="85">
        <v>2018</v>
      </c>
    </row>
    <row r="2" spans="1:5" s="92" customFormat="1" ht="18.95" customHeight="1" x14ac:dyDescent="0.25">
      <c r="A2" s="154" t="s">
        <v>612</v>
      </c>
      <c r="B2" s="154"/>
      <c r="C2" s="154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54" t="s">
        <v>630</v>
      </c>
      <c r="B3" s="154"/>
      <c r="C3" s="154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0</v>
      </c>
      <c r="D8" s="91">
        <v>0</v>
      </c>
    </row>
    <row r="9" spans="1:5" x14ac:dyDescent="0.2">
      <c r="A9" s="90">
        <v>1112</v>
      </c>
      <c r="B9" s="86" t="s">
        <v>614</v>
      </c>
      <c r="C9" s="91">
        <v>194379.27</v>
      </c>
      <c r="D9" s="91">
        <v>9656603.5500000007</v>
      </c>
    </row>
    <row r="10" spans="1:5" x14ac:dyDescent="0.2">
      <c r="A10" s="90">
        <v>1113</v>
      </c>
      <c r="B10" s="86" t="s">
        <v>615</v>
      </c>
      <c r="C10" s="91">
        <v>2441908.16</v>
      </c>
      <c r="D10" s="91">
        <v>170022.81</v>
      </c>
    </row>
    <row r="11" spans="1:5" x14ac:dyDescent="0.2">
      <c r="A11" s="90">
        <v>1114</v>
      </c>
      <c r="B11" s="86" t="s">
        <v>294</v>
      </c>
      <c r="C11" s="91">
        <v>0</v>
      </c>
      <c r="D11" s="91">
        <v>0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f>SUM(C8:C14)</f>
        <v>2636287.4300000002</v>
      </c>
      <c r="D15" s="91">
        <f>SUM(D8:D14)</f>
        <v>9826626.3600000013</v>
      </c>
    </row>
    <row r="16" spans="1:5" x14ac:dyDescent="0.2">
      <c r="D16" s="148"/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f>SUM(C21:C27)</f>
        <v>32174973.509999998</v>
      </c>
    </row>
    <row r="21" spans="1:5" x14ac:dyDescent="0.2">
      <c r="A21" s="90">
        <v>1231</v>
      </c>
      <c r="B21" s="86" t="s">
        <v>329</v>
      </c>
      <c r="C21" s="91">
        <v>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204807.97</v>
      </c>
    </row>
    <row r="24" spans="1:5" x14ac:dyDescent="0.2">
      <c r="A24" s="90">
        <v>1234</v>
      </c>
      <c r="B24" s="86" t="s">
        <v>332</v>
      </c>
      <c r="C24" s="91">
        <v>2450469.17</v>
      </c>
    </row>
    <row r="25" spans="1:5" x14ac:dyDescent="0.2">
      <c r="A25" s="90">
        <v>1235</v>
      </c>
      <c r="B25" s="86" t="s">
        <v>333</v>
      </c>
      <c r="C25" s="91">
        <v>19295449.699999999</v>
      </c>
    </row>
    <row r="26" spans="1:5" x14ac:dyDescent="0.2">
      <c r="A26" s="90">
        <v>1236</v>
      </c>
      <c r="B26" s="86" t="s">
        <v>334</v>
      </c>
      <c r="C26" s="91">
        <v>10224246.67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f>SUM(C29:C36)</f>
        <v>21182166.32</v>
      </c>
    </row>
    <row r="29" spans="1:5" x14ac:dyDescent="0.2">
      <c r="A29" s="90">
        <v>1241</v>
      </c>
      <c r="B29" s="86" t="s">
        <v>337</v>
      </c>
      <c r="C29" s="91">
        <v>2131302.0099999998</v>
      </c>
    </row>
    <row r="30" spans="1:5" x14ac:dyDescent="0.2">
      <c r="A30" s="90">
        <v>1242</v>
      </c>
      <c r="B30" s="86" t="s">
        <v>338</v>
      </c>
      <c r="C30" s="91">
        <v>139667.94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6830920.0099999998</v>
      </c>
    </row>
    <row r="33" spans="1:5" x14ac:dyDescent="0.2">
      <c r="A33" s="90">
        <v>1245</v>
      </c>
      <c r="B33" s="86" t="s">
        <v>341</v>
      </c>
      <c r="C33" s="91">
        <v>76350.16</v>
      </c>
    </row>
    <row r="34" spans="1:5" x14ac:dyDescent="0.2">
      <c r="A34" s="90">
        <v>1246</v>
      </c>
      <c r="B34" s="86" t="s">
        <v>342</v>
      </c>
      <c r="C34" s="91">
        <v>12003926.199999999</v>
      </c>
    </row>
    <row r="35" spans="1:5" x14ac:dyDescent="0.2">
      <c r="A35" s="90">
        <v>1247</v>
      </c>
      <c r="B35" s="86" t="s">
        <v>343</v>
      </c>
      <c r="C35" s="91">
        <v>0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f>SUM(C38:C42)</f>
        <v>1134149.58</v>
      </c>
    </row>
    <row r="38" spans="1:5" x14ac:dyDescent="0.2">
      <c r="A38" s="90">
        <v>1251</v>
      </c>
      <c r="B38" s="86" t="s">
        <v>347</v>
      </c>
      <c r="C38" s="91">
        <v>1134149.58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0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f>SUM(C47+C56+C59+C65+C67+C69)</f>
        <v>2007121.79</v>
      </c>
      <c r="D46" s="91">
        <v>0</v>
      </c>
    </row>
    <row r="47" spans="1:5" x14ac:dyDescent="0.2">
      <c r="A47" s="90">
        <v>5510</v>
      </c>
      <c r="B47" s="86" t="s">
        <v>566</v>
      </c>
      <c r="C47" s="91">
        <f>SUM(C48:C55)</f>
        <v>2007121.79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571</v>
      </c>
      <c r="C52" s="91">
        <v>2007121.79</v>
      </c>
      <c r="D52" s="91">
        <v>0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f>SUM(C57:C58)</f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f>SUM(C60:C64)</f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f>SUM(C66)</f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f>SUM(C68)</f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f>SUM(C70:C77)</f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f>SUM(C79)</f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f>SUM(C80)</f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D16" sqref="D16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55" t="s">
        <v>629</v>
      </c>
      <c r="B1" s="155"/>
      <c r="C1" s="155"/>
      <c r="D1" s="155"/>
    </row>
    <row r="2" spans="1:4" s="94" customFormat="1" ht="18.95" customHeight="1" x14ac:dyDescent="0.25">
      <c r="A2" s="155" t="s">
        <v>624</v>
      </c>
      <c r="B2" s="155"/>
      <c r="C2" s="155"/>
      <c r="D2" s="155"/>
    </row>
    <row r="3" spans="1:4" s="94" customFormat="1" ht="18.95" customHeight="1" x14ac:dyDescent="0.25">
      <c r="A3" s="155" t="s">
        <v>630</v>
      </c>
      <c r="B3" s="155"/>
      <c r="C3" s="155"/>
      <c r="D3" s="155"/>
    </row>
    <row r="4" spans="1:4" s="97" customFormat="1" ht="18.95" customHeight="1" x14ac:dyDescent="0.2">
      <c r="A4" s="156" t="s">
        <v>620</v>
      </c>
      <c r="B4" s="156"/>
      <c r="C4" s="156"/>
      <c r="D4" s="156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65449733.409999996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SUM(C16:C19)</f>
        <v>19130700.91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19130700.91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46319032.5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activeCell="D27" sqref="D27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57" t="s">
        <v>629</v>
      </c>
      <c r="B1" s="157"/>
      <c r="C1" s="157"/>
      <c r="D1" s="157"/>
    </row>
    <row r="2" spans="1:4" s="124" customFormat="1" ht="18.95" customHeight="1" x14ac:dyDescent="0.25">
      <c r="A2" s="157" t="s">
        <v>625</v>
      </c>
      <c r="B2" s="157"/>
      <c r="C2" s="157"/>
      <c r="D2" s="157"/>
    </row>
    <row r="3" spans="1:4" s="124" customFormat="1" ht="18.95" customHeight="1" x14ac:dyDescent="0.25">
      <c r="A3" s="157" t="s">
        <v>630</v>
      </c>
      <c r="B3" s="157"/>
      <c r="C3" s="157"/>
      <c r="D3" s="157"/>
    </row>
    <row r="4" spans="1:4" s="125" customFormat="1" x14ac:dyDescent="0.2">
      <c r="A4" s="158"/>
      <c r="B4" s="158"/>
      <c r="C4" s="158"/>
      <c r="D4" s="158"/>
    </row>
    <row r="5" spans="1:4" x14ac:dyDescent="0.2">
      <c r="A5" s="126" t="s">
        <v>168</v>
      </c>
      <c r="B5" s="127"/>
      <c r="C5" s="128"/>
      <c r="D5" s="129">
        <v>54958672.659999996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12479072.889999999</v>
      </c>
    </row>
    <row r="8" spans="1:4" x14ac:dyDescent="0.2">
      <c r="A8" s="110"/>
      <c r="B8" s="135" t="s">
        <v>166</v>
      </c>
      <c r="C8" s="112">
        <v>289121.13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1460947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134766.94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970372.79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9623865.0299999993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SUM(C27:C33)</f>
        <v>2007121.79</v>
      </c>
    </row>
    <row r="27" spans="1:4" x14ac:dyDescent="0.2">
      <c r="A27" s="110"/>
      <c r="B27" s="135" t="s">
        <v>133</v>
      </c>
      <c r="C27" s="112">
        <v>2007121.79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44486721.559999995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ignoredErrors>
    <ignoredError sqref="B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B9" sqref="B9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54" t="s">
        <v>629</v>
      </c>
      <c r="B1" s="159"/>
      <c r="C1" s="159"/>
      <c r="D1" s="159"/>
      <c r="E1" s="159"/>
      <c r="F1" s="159"/>
      <c r="G1" s="84" t="s">
        <v>288</v>
      </c>
      <c r="H1" s="85">
        <f>'Notas a los Edos Financieros'!E1</f>
        <v>2018</v>
      </c>
    </row>
    <row r="2" spans="1:10" ht="18.95" customHeight="1" x14ac:dyDescent="0.2">
      <c r="A2" s="154" t="s">
        <v>626</v>
      </c>
      <c r="B2" s="159"/>
      <c r="C2" s="159"/>
      <c r="D2" s="159"/>
      <c r="E2" s="159"/>
      <c r="F2" s="159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60" t="s">
        <v>630</v>
      </c>
      <c r="B3" s="161"/>
      <c r="C3" s="161"/>
      <c r="D3" s="161"/>
      <c r="E3" s="161"/>
      <c r="F3" s="161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f>C9+D9+E9</f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f t="shared" ref="F10:F34" si="0">C10+D10+E10</f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f t="shared" si="0"/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f t="shared" si="0"/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f t="shared" si="0"/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f t="shared" si="0"/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f t="shared" si="0"/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f t="shared" si="0"/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f t="shared" si="0"/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f t="shared" si="0"/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f t="shared" si="0"/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f t="shared" si="0"/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f t="shared" si="0"/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f t="shared" si="0"/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f t="shared" si="0"/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f t="shared" si="0"/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f t="shared" si="0"/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f t="shared" si="0"/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f t="shared" si="0"/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f t="shared" si="0"/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f t="shared" si="0"/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f t="shared" si="0"/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f t="shared" si="0"/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f t="shared" si="0"/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f t="shared" si="0"/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f t="shared" si="0"/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2" sqref="A2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2" t="s">
        <v>40</v>
      </c>
      <c r="B5" s="162"/>
      <c r="C5" s="162"/>
      <c r="D5" s="162"/>
      <c r="E5" s="162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3" t="s">
        <v>44</v>
      </c>
      <c r="C10" s="163"/>
      <c r="D10" s="163"/>
      <c r="E10" s="163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3" t="s">
        <v>48</v>
      </c>
      <c r="C12" s="163"/>
      <c r="D12" s="163"/>
      <c r="E12" s="163"/>
    </row>
    <row r="13" spans="1:8" s="11" customFormat="1" ht="26.1" customHeight="1" x14ac:dyDescent="0.2">
      <c r="A13" s="29" t="s">
        <v>49</v>
      </c>
      <c r="B13" s="163" t="s">
        <v>50</v>
      </c>
      <c r="C13" s="163"/>
      <c r="D13" s="163"/>
      <c r="E13" s="163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4" t="s">
        <v>56</v>
      </c>
      <c r="C22" s="164"/>
      <c r="D22" s="164"/>
      <c r="E22" s="164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2018-03-08T17:54:20Z</cp:lastPrinted>
  <dcterms:created xsi:type="dcterms:W3CDTF">2012-12-11T20:36:24Z</dcterms:created>
  <dcterms:modified xsi:type="dcterms:W3CDTF">2019-03-04T20:12:10Z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