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2" i="1"/>
  <c r="F24" i="1"/>
  <c r="G24" i="1" s="1"/>
  <c r="F23" i="1"/>
  <c r="G23" i="1" s="1"/>
  <c r="F22" i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<sst xmlns="http://schemas.openxmlformats.org/spreadsheetml/2006/main" count="27" uniqueCount="27">
  <si>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</si>
  <si>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</si>
  <si>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</si>
  <si>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</si>
  <si>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</si>
  <si>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</si>
  <si>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</si>
  <si>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</si>
  <si>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</si>
  <si>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</si>
  <si>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</si>
  <si>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</si>
  <si>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</si>
  <si>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</si>
  <si>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</si>
  <si>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</si>
  <si>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</si>
  <si>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</si>
  <si>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</si>
  <si>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</si>
  <si>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</si>
  <si>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</si>
  <si>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</si>
  <si>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</si>
  <si>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</si>
  <si>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</si>
  <si>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Valle de Santiago, Gto. 
Estado Analitico del Activo 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</si>
</sst>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="120" zoomScaleNormal="120" workbookViewId="0">
      <selection activeCell="I21" sqref="I2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441300495.80000001</v>
      </c>
      <c r="D4" s="13">
        <f>SUM(D6+D15)</f>
        <v>474034646.60999995</v>
      </c>
      <c r="E4" s="13">
        <f>SUM(E6+E15)</f>
        <v>487370163.67000008</v>
      </c>
      <c r="F4" s="13">
        <f>SUM(F6+F15)</f>
        <v>427964978.74000001</v>
      </c>
      <c r="G4" s="13">
        <f>SUM(G6+G15)</f>
        <v>-13335517.060000017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170070782.38999999</v>
      </c>
      <c r="D6" s="13">
        <f>SUM(D7:D13)</f>
        <v>410702963.58999997</v>
      </c>
      <c r="E6" s="13">
        <f>SUM(E7:E13)</f>
        <v>436917703.13000005</v>
      </c>
      <c r="F6" s="13">
        <f>SUM(F7:F13)</f>
        <v>143856042.84999996</v>
      </c>
      <c r="G6" s="18">
        <f>SUM(G7:G13)</f>
        <v>-26214739.540000051</v>
      </c>
    </row>
    <row r="7" spans="1:7" x14ac:dyDescent="0.2">
      <c r="A7" s="3">
        <v>1110</v>
      </c>
      <c r="B7" s="7" t="s">
        <v>9</v>
      </c>
      <c r="C7" s="18">
        <v>129034924.31</v>
      </c>
      <c r="D7" s="18">
        <v>291293787.45999998</v>
      </c>
      <c r="E7" s="18">
        <v>293918437.98000002</v>
      </c>
      <c r="F7" s="18">
        <f>C7+D7-E7</f>
        <v>126410273.78999996</v>
      </c>
      <c r="G7" s="18">
        <f t="shared" ref="G7:G13" si="0">F7-C7</f>
        <v>-2624650.5200000405</v>
      </c>
    </row>
    <row r="8" spans="1:7" x14ac:dyDescent="0.2">
      <c r="A8" s="3">
        <v>1120</v>
      </c>
      <c r="B8" s="7" t="s">
        <v>10</v>
      </c>
      <c r="C8" s="18">
        <v>9074391.6600000001</v>
      </c>
      <c r="D8" s="18">
        <v>110706791.70999999</v>
      </c>
      <c r="E8" s="18">
        <v>112082319.92</v>
      </c>
      <c r="F8" s="18">
        <f t="shared" ref="F8:F13" si="1">C8+D8-E8</f>
        <v>7698863.4499999881</v>
      </c>
      <c r="G8" s="18">
        <f t="shared" si="0"/>
        <v>-1375528.2100000121</v>
      </c>
    </row>
    <row r="9" spans="1:7" x14ac:dyDescent="0.2">
      <c r="A9" s="3">
        <v>1130</v>
      </c>
      <c r="B9" s="7" t="s">
        <v>11</v>
      </c>
      <c r="C9" s="18">
        <v>31961466.420000002</v>
      </c>
      <c r="D9" s="18">
        <v>8702384.4199999999</v>
      </c>
      <c r="E9" s="18">
        <v>30916945.23</v>
      </c>
      <c r="F9" s="18">
        <f t="shared" si="1"/>
        <v>9746905.6100000031</v>
      </c>
      <c r="G9" s="18">
        <f t="shared" si="0"/>
        <v>-22214560.809999999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271229713.41000003</v>
      </c>
      <c r="D15" s="13">
        <f>SUM(D16:D24)</f>
        <v>63331683.020000003</v>
      </c>
      <c r="E15" s="13">
        <f>SUM(E16:E24)</f>
        <v>50452460.539999999</v>
      </c>
      <c r="F15" s="13">
        <f>SUM(F16:F24)</f>
        <v>284108935.89000005</v>
      </c>
      <c r="G15" s="13">
        <f>SUM(G16:G24)</f>
        <v>12879222.480000034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224535853.16999999</v>
      </c>
      <c r="D18" s="19">
        <v>61307848.130000003</v>
      </c>
      <c r="E18" s="19">
        <v>50452460.539999999</v>
      </c>
      <c r="F18" s="19">
        <f t="shared" si="3"/>
        <v>235391240.76000002</v>
      </c>
      <c r="G18" s="19">
        <f t="shared" si="2"/>
        <v>10855387.590000033</v>
      </c>
    </row>
    <row r="19" spans="1:7" x14ac:dyDescent="0.2">
      <c r="A19" s="3">
        <v>1240</v>
      </c>
      <c r="B19" s="7" t="s">
        <v>18</v>
      </c>
      <c r="C19" s="18">
        <v>79484506.230000004</v>
      </c>
      <c r="D19" s="18">
        <v>2015034.89</v>
      </c>
      <c r="E19" s="18">
        <v>0</v>
      </c>
      <c r="F19" s="18">
        <f t="shared" si="3"/>
        <v>81499541.120000005</v>
      </c>
      <c r="G19" s="18">
        <f t="shared" si="2"/>
        <v>2015034.8900000006</v>
      </c>
    </row>
    <row r="20" spans="1:7" x14ac:dyDescent="0.2">
      <c r="A20" s="3">
        <v>1250</v>
      </c>
      <c r="B20" s="7" t="s">
        <v>19</v>
      </c>
      <c r="C20" s="18">
        <v>111566.91</v>
      </c>
      <c r="D20" s="18">
        <v>8800</v>
      </c>
      <c r="E20" s="18">
        <v>0</v>
      </c>
      <c r="F20" s="18">
        <f t="shared" si="3"/>
        <v>120366.91</v>
      </c>
      <c r="G20" s="18">
        <f t="shared" si="2"/>
        <v>8800</v>
      </c>
    </row>
    <row r="21" spans="1:7" x14ac:dyDescent="0.2">
      <c r="A21" s="3">
        <v>1260</v>
      </c>
      <c r="B21" s="7" t="s">
        <v>20</v>
      </c>
      <c r="C21" s="18">
        <v>-34078972.57</v>
      </c>
      <c r="D21" s="18">
        <v>0</v>
      </c>
      <c r="E21" s="18">
        <v>0</v>
      </c>
      <c r="F21" s="18">
        <f t="shared" si="3"/>
        <v>-34078972.57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1176759.67</v>
      </c>
      <c r="D22" s="18">
        <v>0</v>
      </c>
      <c r="E22" s="18">
        <v>0</v>
      </c>
      <c r="F22" s="18">
        <f t="shared" si="3"/>
        <v>1176759.67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2018-03-08T18:40:55Z</cp:lastPrinted>
  <dcterms:created xsi:type="dcterms:W3CDTF">2014-02-09T04:04:15Z</dcterms:created>
  <dcterms:modified xsi:type="dcterms:W3CDTF">2019-04-29T21:06:37Z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