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9-2021\Digital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</workbook>
</file>

<file path=xl/calcChain.xml><?xml version="1.0" encoding="utf-8"?>
<calcChain xmlns="http://schemas.openxmlformats.org/spreadsheetml/2006/main">
  <c r="D16" i="4" l="1"/>
  <c r="H16" i="4" l="1"/>
  <c r="H5" i="4"/>
  <c r="H22" i="4" l="1"/>
  <c r="H31" i="4"/>
  <c r="F31" i="4"/>
  <c r="G31" i="4"/>
  <c r="D31" i="4"/>
  <c r="G21" i="4"/>
  <c r="F21" i="4"/>
  <c r="D21" i="4"/>
  <c r="C31" i="4"/>
  <c r="C21" i="4"/>
  <c r="H38" i="4" l="1"/>
  <c r="H37" i="4" s="1"/>
  <c r="G37" i="4"/>
  <c r="G39" i="4" s="1"/>
  <c r="F37" i="4"/>
  <c r="F39" i="4" s="1"/>
  <c r="D37" i="4"/>
  <c r="D39" i="4" s="1"/>
  <c r="C37" i="4"/>
  <c r="C39" i="4" s="1"/>
  <c r="H35" i="4"/>
  <c r="H34" i="4"/>
  <c r="H33" i="4"/>
  <c r="H32" i="4"/>
  <c r="H29" i="4"/>
  <c r="H28" i="4"/>
  <c r="H27" i="4"/>
  <c r="H26" i="4"/>
  <c r="H25" i="4"/>
  <c r="H24" i="4"/>
  <c r="H23" i="4"/>
  <c r="G16" i="4"/>
  <c r="F16" i="4"/>
  <c r="C16" i="4"/>
  <c r="H14" i="4"/>
  <c r="H13" i="4"/>
  <c r="H12" i="4"/>
  <c r="H11" i="4"/>
  <c r="H10" i="4"/>
  <c r="H9" i="4"/>
  <c r="H8" i="4"/>
  <c r="H7" i="4"/>
  <c r="H6" i="4"/>
  <c r="E39" i="4" l="1"/>
  <c r="H21" i="4"/>
  <c r="H39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<sst xmlns="http://schemas.openxmlformats.org/spreadsheetml/2006/main" count="99" uniqueCount="51">
  <si>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</si>
  <si>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</si>
  <si>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</si>
  <si>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</si>
  <si>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</si>
  <si>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</si>
  <si>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</si>
  <si>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</si>
  <si>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</si>
  <si>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</si>
  <si>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</si>
  <si>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</si>
  <si>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</si>
  <si>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</si>
  <si>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</si>
  <si>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</si>
  <si>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</si>
  <si>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</si>
  <si>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</si>
  <si>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</si>
  <si>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</si>
  <si>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</si>
  <si>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</si>
  <si>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</si>
  <si>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</si>
  <si>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</si>
  <si>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</si>
  <si>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</si>
  <si>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</si>
  <si>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</si>
  <si>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</si>
  <si>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</si>
  <si>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</si>
  <si>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</si>
  <si>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</si>
  <si>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</si>
  <si>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</si>
  <si>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</si>
  <si>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</si>
  <si>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</si>
  <si>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</si>
  <si>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</si>
  <si>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</si>
  <si>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</si>
  <si>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</si>
  <si>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</si>
  <si>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</si>
  <si>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</si>
  <si>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</si>
  <si>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Municipio de Valle de Santiago, Gto. 
Estado Analítico de Ingresos 
Del 1 Enero al 31 de Marzo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</si>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</sst>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4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vertical="top"/>
      <protection locked="0"/>
    </xf>
    <xf numFmtId="0" fontId="8" fillId="0" borderId="4" xfId="8" quotePrefix="1" applyFont="1" applyFill="1" applyBorder="1" applyAlignment="1" applyProtection="1">
      <alignment horizontal="center"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4" fontId="4" fillId="0" borderId="13" xfId="23" applyNumberFormat="1" applyFont="1" applyFill="1" applyBorder="1" applyAlignment="1" applyProtection="1">
      <alignment vertical="top"/>
      <protection locked="0"/>
    </xf>
    <xf numFmtId="4" fontId="4" fillId="0" borderId="12" xfId="23" applyNumberFormat="1" applyFont="1" applyFill="1" applyBorder="1" applyAlignment="1" applyProtection="1">
      <alignment vertical="top"/>
      <protection locked="0"/>
    </xf>
    <xf numFmtId="4" fontId="4" fillId="0" borderId="14" xfId="23" applyNumberFormat="1" applyFont="1" applyFill="1" applyBorder="1" applyAlignment="1" applyProtection="1">
      <alignment vertical="top"/>
      <protection locked="0"/>
    </xf>
    <xf numFmtId="4" fontId="8" fillId="0" borderId="7" xfId="23" applyNumberFormat="1" applyFont="1" applyFill="1" applyBorder="1" applyAlignment="1" applyProtection="1">
      <alignment vertical="top"/>
      <protection locked="0"/>
    </xf>
    <xf numFmtId="4" fontId="9" fillId="0" borderId="12" xfId="23" applyNumberFormat="1" applyFont="1" applyFill="1" applyBorder="1" applyAlignment="1" applyProtection="1">
      <alignment vertical="top"/>
      <protection locked="0"/>
    </xf>
    <xf numFmtId="4" fontId="8" fillId="0" borderId="14" xfId="23" applyNumberFormat="1" applyFont="1" applyFill="1" applyBorder="1" applyAlignment="1" applyProtection="1">
      <alignment vertical="top"/>
      <protection locked="0"/>
    </xf>
    <xf numFmtId="4" fontId="9" fillId="0" borderId="14" xfId="23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9" fillId="0" borderId="5" xfId="8" applyFont="1" applyFill="1" applyBorder="1" applyAlignment="1" applyProtection="1">
      <alignment horizontal="left" vertical="top" wrapText="1"/>
    </xf>
    <xf numFmtId="0" fontId="9" fillId="0" borderId="2" xfId="8" applyFont="1" applyFill="1" applyBorder="1" applyAlignment="1" applyProtection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9"/>
    <cellStyle name="Millares 2 3" xfId="5"/>
    <cellStyle name="Millares 2 3 2" xfId="20"/>
    <cellStyle name="Millares 2 4" xfId="18"/>
    <cellStyle name="Millares 3" xfId="6"/>
    <cellStyle name="Millares 3 2" xfId="21"/>
    <cellStyle name="Moneda 2" xfId="7"/>
    <cellStyle name="Moneda 2 2" xfId="22"/>
    <cellStyle name="Normal" xfId="0" builtinId="0"/>
    <cellStyle name="Normal 2" xfId="8"/>
    <cellStyle name="Normal 2 2" xfId="9"/>
    <cellStyle name="Normal 2 3" xfId="23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6" t="s">
        <v>49</v>
      </c>
      <c r="B1" s="57"/>
      <c r="C1" s="57"/>
      <c r="D1" s="57"/>
      <c r="E1" s="57"/>
      <c r="F1" s="57"/>
      <c r="G1" s="57"/>
      <c r="H1" s="58"/>
    </row>
    <row r="2" spans="1:9" s="3" customFormat="1" x14ac:dyDescent="0.2">
      <c r="A2" s="59" t="s">
        <v>14</v>
      </c>
      <c r="B2" s="60"/>
      <c r="C2" s="57" t="s">
        <v>22</v>
      </c>
      <c r="D2" s="57"/>
      <c r="E2" s="57"/>
      <c r="F2" s="57"/>
      <c r="G2" s="57"/>
      <c r="H2" s="65" t="s">
        <v>19</v>
      </c>
    </row>
    <row r="3" spans="1:9" s="1" customFormat="1" ht="24.95" customHeight="1" x14ac:dyDescent="0.2">
      <c r="A3" s="61"/>
      <c r="B3" s="62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6"/>
    </row>
    <row r="4" spans="1:9" s="1" customFormat="1" x14ac:dyDescent="0.2">
      <c r="A4" s="63"/>
      <c r="B4" s="64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18497121.5</v>
      </c>
      <c r="D5" s="21">
        <v>0</v>
      </c>
      <c r="E5" s="47">
        <v>18497121.5</v>
      </c>
      <c r="F5" s="21">
        <v>14435472.199999999</v>
      </c>
      <c r="G5" s="21">
        <v>14435472.199999999</v>
      </c>
      <c r="H5" s="21">
        <f>G5-C5</f>
        <v>-4061649.3000000007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48">
        <v>0</v>
      </c>
      <c r="F6" s="22">
        <v>0</v>
      </c>
      <c r="G6" s="22">
        <v>0</v>
      </c>
      <c r="H6" s="22">
        <f t="shared" ref="H6:H9" si="0">G6-C6</f>
        <v>0</v>
      </c>
      <c r="I6" s="45" t="s">
        <v>47</v>
      </c>
    </row>
    <row r="7" spans="1:9" x14ac:dyDescent="0.2">
      <c r="A7" s="33"/>
      <c r="B7" s="43" t="s">
        <v>2</v>
      </c>
      <c r="C7" s="22">
        <v>5935390.8399999999</v>
      </c>
      <c r="D7" s="22">
        <v>-4620390.84</v>
      </c>
      <c r="E7" s="48">
        <v>1315000</v>
      </c>
      <c r="F7" s="22">
        <v>42700</v>
      </c>
      <c r="G7" s="22">
        <v>42700</v>
      </c>
      <c r="H7" s="22">
        <f t="shared" si="0"/>
        <v>-5892690.8399999999</v>
      </c>
      <c r="I7" s="45" t="s">
        <v>38</v>
      </c>
    </row>
    <row r="8" spans="1:9" x14ac:dyDescent="0.2">
      <c r="A8" s="33"/>
      <c r="B8" s="43" t="s">
        <v>3</v>
      </c>
      <c r="C8" s="22">
        <v>26042400.510000002</v>
      </c>
      <c r="D8" s="22">
        <v>0</v>
      </c>
      <c r="E8" s="48">
        <v>26042400.510000002</v>
      </c>
      <c r="F8" s="22">
        <v>5119509.57</v>
      </c>
      <c r="G8" s="22">
        <v>5119509.57</v>
      </c>
      <c r="H8" s="22">
        <f t="shared" si="0"/>
        <v>-20922890.940000001</v>
      </c>
      <c r="I8" s="45" t="s">
        <v>39</v>
      </c>
    </row>
    <row r="9" spans="1:9" x14ac:dyDescent="0.2">
      <c r="A9" s="33"/>
      <c r="B9" s="43" t="s">
        <v>4</v>
      </c>
      <c r="C9" s="22">
        <v>4186177.3</v>
      </c>
      <c r="D9" s="22">
        <v>0</v>
      </c>
      <c r="E9" s="48">
        <v>4186177.3</v>
      </c>
      <c r="F9" s="22">
        <v>899128.52</v>
      </c>
      <c r="G9" s="22">
        <v>899128.52</v>
      </c>
      <c r="H9" s="22">
        <f t="shared" si="0"/>
        <v>-3287048.78</v>
      </c>
      <c r="I9" s="45" t="s">
        <v>40</v>
      </c>
    </row>
    <row r="10" spans="1:9" x14ac:dyDescent="0.2">
      <c r="A10" s="34"/>
      <c r="B10" s="44" t="s">
        <v>5</v>
      </c>
      <c r="C10" s="22">
        <v>2185220.64</v>
      </c>
      <c r="D10" s="22">
        <v>0</v>
      </c>
      <c r="E10" s="48">
        <v>2185220.64</v>
      </c>
      <c r="F10" s="22">
        <v>653058.48</v>
      </c>
      <c r="G10" s="22">
        <v>653058.48</v>
      </c>
      <c r="H10" s="22">
        <f t="shared" ref="H10:H13" si="1">G10-C10</f>
        <v>-1532162.1600000001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48">
        <v>0</v>
      </c>
      <c r="F11" s="22">
        <v>0</v>
      </c>
      <c r="G11" s="22">
        <v>0</v>
      </c>
      <c r="H11" s="22">
        <f t="shared" si="1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361381335.12</v>
      </c>
      <c r="D12" s="22">
        <v>-16110148.220000001</v>
      </c>
      <c r="E12" s="48">
        <v>345271186.89999998</v>
      </c>
      <c r="F12" s="22">
        <v>89274066.319999993</v>
      </c>
      <c r="G12" s="22">
        <v>89274066.319999993</v>
      </c>
      <c r="H12" s="22">
        <f t="shared" si="1"/>
        <v>-272107268.80000001</v>
      </c>
      <c r="I12" s="45" t="s">
        <v>43</v>
      </c>
    </row>
    <row r="13" spans="1:9" ht="22.5" x14ac:dyDescent="0.2">
      <c r="A13" s="40"/>
      <c r="B13" s="43" t="s">
        <v>26</v>
      </c>
      <c r="C13" s="22">
        <v>245845.7</v>
      </c>
      <c r="D13" s="22">
        <v>-245845.7</v>
      </c>
      <c r="E13" s="48">
        <v>0</v>
      </c>
      <c r="F13" s="22">
        <v>0</v>
      </c>
      <c r="G13" s="22">
        <v>0</v>
      </c>
      <c r="H13" s="22">
        <f t="shared" si="1"/>
        <v>-245845.7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101699273.5</v>
      </c>
      <c r="E14" s="48">
        <v>101699273.5</v>
      </c>
      <c r="F14" s="22">
        <v>38668784.170000002</v>
      </c>
      <c r="G14" s="22">
        <v>38668784.170000002</v>
      </c>
      <c r="H14" s="22">
        <f t="shared" ref="H14" si="2">G14-C14</f>
        <v>38668784.170000002</v>
      </c>
      <c r="I14" s="45" t="s">
        <v>45</v>
      </c>
    </row>
    <row r="15" spans="1:9" x14ac:dyDescent="0.2">
      <c r="A15" s="33"/>
      <c r="C15" s="13"/>
      <c r="D15" s="13"/>
      <c r="E15" s="46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418473491.61000001</v>
      </c>
      <c r="D16" s="23">
        <f>SUM(D5:D14)</f>
        <v>80722888.739999995</v>
      </c>
      <c r="E16" s="49">
        <v>499196380.34999996</v>
      </c>
      <c r="F16" s="23">
        <f t="shared" ref="F16:G16" si="3">SUM(F5:F14)</f>
        <v>149092719.25999999</v>
      </c>
      <c r="G16" s="11">
        <f t="shared" si="3"/>
        <v>149092719.25999999</v>
      </c>
      <c r="H16" s="12">
        <f>SUM(H5:H14)</f>
        <v>-269380772.34999996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7" t="s">
        <v>23</v>
      </c>
      <c r="B18" s="68"/>
      <c r="C18" s="57" t="s">
        <v>22</v>
      </c>
      <c r="D18" s="57"/>
      <c r="E18" s="57"/>
      <c r="F18" s="57"/>
      <c r="G18" s="57"/>
      <c r="H18" s="65" t="s">
        <v>19</v>
      </c>
      <c r="I18" s="45" t="s">
        <v>46</v>
      </c>
    </row>
    <row r="19" spans="1:9" ht="22.5" x14ac:dyDescent="0.2">
      <c r="A19" s="69"/>
      <c r="B19" s="70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6"/>
      <c r="I19" s="45" t="s">
        <v>46</v>
      </c>
    </row>
    <row r="20" spans="1:9" x14ac:dyDescent="0.2">
      <c r="A20" s="71"/>
      <c r="B20" s="72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4">SUM(C22+C23+C24+C25+C26+C27+C28+C29)</f>
        <v>418473491.61000001</v>
      </c>
      <c r="D21" s="24">
        <f t="shared" si="4"/>
        <v>-20976384.760000002</v>
      </c>
      <c r="E21" s="50">
        <v>397497106.84999996</v>
      </c>
      <c r="F21" s="24">
        <f t="shared" si="4"/>
        <v>110423935.08999999</v>
      </c>
      <c r="G21" s="24">
        <f t="shared" si="4"/>
        <v>110423935.08999999</v>
      </c>
      <c r="H21" s="24">
        <f t="shared" si="4"/>
        <v>-308049556.51999998</v>
      </c>
      <c r="I21" s="45" t="s">
        <v>46</v>
      </c>
    </row>
    <row r="22" spans="1:9" x14ac:dyDescent="0.2">
      <c r="A22" s="16"/>
      <c r="B22" s="17" t="s">
        <v>0</v>
      </c>
      <c r="C22" s="25">
        <v>18497121.5</v>
      </c>
      <c r="D22" s="25">
        <v>0</v>
      </c>
      <c r="E22" s="51">
        <v>18497121.5</v>
      </c>
      <c r="F22" s="25">
        <v>14435472.199999999</v>
      </c>
      <c r="G22" s="25">
        <v>14435472.199999999</v>
      </c>
      <c r="H22" s="25">
        <f t="shared" ref="H22:H25" si="5">G22-C22</f>
        <v>-4061649.3000000007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51">
        <v>0</v>
      </c>
      <c r="F23" s="25">
        <v>0</v>
      </c>
      <c r="G23" s="25">
        <v>0</v>
      </c>
      <c r="H23" s="25">
        <f t="shared" si="5"/>
        <v>0</v>
      </c>
      <c r="I23" s="45" t="s">
        <v>47</v>
      </c>
    </row>
    <row r="24" spans="1:9" x14ac:dyDescent="0.2">
      <c r="A24" s="16"/>
      <c r="B24" s="17" t="s">
        <v>2</v>
      </c>
      <c r="C24" s="25">
        <v>5935390.8399999999</v>
      </c>
      <c r="D24" s="25">
        <v>-4620390.84</v>
      </c>
      <c r="E24" s="51">
        <v>1315000</v>
      </c>
      <c r="F24" s="25">
        <v>42700</v>
      </c>
      <c r="G24" s="25">
        <v>42700</v>
      </c>
      <c r="H24" s="25">
        <f t="shared" si="5"/>
        <v>-5892690.8399999999</v>
      </c>
      <c r="I24" s="45" t="s">
        <v>38</v>
      </c>
    </row>
    <row r="25" spans="1:9" x14ac:dyDescent="0.2">
      <c r="A25" s="16"/>
      <c r="B25" s="17" t="s">
        <v>3</v>
      </c>
      <c r="C25" s="25">
        <v>26042400.510000002</v>
      </c>
      <c r="D25" s="25">
        <v>0</v>
      </c>
      <c r="E25" s="51">
        <v>26042400.510000002</v>
      </c>
      <c r="F25" s="25">
        <v>5119509.57</v>
      </c>
      <c r="G25" s="25">
        <v>5119509.57</v>
      </c>
      <c r="H25" s="25">
        <f t="shared" si="5"/>
        <v>-20922890.940000001</v>
      </c>
      <c r="I25" s="45" t="s">
        <v>39</v>
      </c>
    </row>
    <row r="26" spans="1:9" x14ac:dyDescent="0.2">
      <c r="A26" s="16"/>
      <c r="B26" s="17" t="s">
        <v>28</v>
      </c>
      <c r="C26" s="25">
        <v>4186177.3</v>
      </c>
      <c r="D26" s="25">
        <v>0</v>
      </c>
      <c r="E26" s="51">
        <v>4186177.3</v>
      </c>
      <c r="F26" s="25">
        <v>899128.52</v>
      </c>
      <c r="G26" s="25">
        <v>899128.52</v>
      </c>
      <c r="H26" s="25">
        <f t="shared" ref="H26" si="6">G26-C26</f>
        <v>-3287048.78</v>
      </c>
      <c r="I26" s="45" t="s">
        <v>40</v>
      </c>
    </row>
    <row r="27" spans="1:9" x14ac:dyDescent="0.2">
      <c r="A27" s="16"/>
      <c r="B27" s="17" t="s">
        <v>29</v>
      </c>
      <c r="C27" s="25">
        <v>2185220.64</v>
      </c>
      <c r="D27" s="25">
        <v>0</v>
      </c>
      <c r="E27" s="51">
        <v>2185220.64</v>
      </c>
      <c r="F27" s="25">
        <v>653058.48</v>
      </c>
      <c r="G27" s="25">
        <v>653058.48</v>
      </c>
      <c r="H27" s="25">
        <f t="shared" ref="H27:H29" si="7">G27-C27</f>
        <v>-1532162.1600000001</v>
      </c>
      <c r="I27" s="45" t="s">
        <v>41</v>
      </c>
    </row>
    <row r="28" spans="1:9" ht="22.5" x14ac:dyDescent="0.2">
      <c r="A28" s="16"/>
      <c r="B28" s="17" t="s">
        <v>30</v>
      </c>
      <c r="C28" s="25">
        <v>361381335.12</v>
      </c>
      <c r="D28" s="25">
        <v>-16110148.220000001</v>
      </c>
      <c r="E28" s="51">
        <v>345271186.89999998</v>
      </c>
      <c r="F28" s="25">
        <v>89274066.319999993</v>
      </c>
      <c r="G28" s="25">
        <v>89274066.319999993</v>
      </c>
      <c r="H28" s="25">
        <f t="shared" si="7"/>
        <v>-272107268.80000001</v>
      </c>
      <c r="I28" s="45" t="s">
        <v>43</v>
      </c>
    </row>
    <row r="29" spans="1:9" ht="22.5" x14ac:dyDescent="0.2">
      <c r="A29" s="16"/>
      <c r="B29" s="17" t="s">
        <v>26</v>
      </c>
      <c r="C29" s="25">
        <v>245845.7</v>
      </c>
      <c r="D29" s="25">
        <v>-245845.7</v>
      </c>
      <c r="E29" s="51">
        <v>0</v>
      </c>
      <c r="F29" s="25">
        <v>0</v>
      </c>
      <c r="G29" s="25">
        <v>0</v>
      </c>
      <c r="H29" s="25">
        <f t="shared" si="7"/>
        <v>-245845.7</v>
      </c>
      <c r="I29" s="45" t="s">
        <v>44</v>
      </c>
    </row>
    <row r="30" spans="1:9" x14ac:dyDescent="0.2">
      <c r="A30" s="16"/>
      <c r="B30" s="17"/>
      <c r="C30" s="25"/>
      <c r="D30" s="25"/>
      <c r="E30" s="51"/>
      <c r="F30" s="25"/>
      <c r="G30" s="25"/>
      <c r="H30" s="25"/>
      <c r="I30" s="45" t="s">
        <v>46</v>
      </c>
    </row>
    <row r="31" spans="1:9" ht="41.25" customHeight="1" x14ac:dyDescent="0.2">
      <c r="A31" s="54" t="s">
        <v>48</v>
      </c>
      <c r="B31" s="55"/>
      <c r="C31" s="26">
        <f t="shared" ref="C31:H31" si="8">SUM(C32:C35)</f>
        <v>0</v>
      </c>
      <c r="D31" s="26">
        <f t="shared" si="8"/>
        <v>0</v>
      </c>
      <c r="E31" s="52">
        <v>0</v>
      </c>
      <c r="F31" s="26">
        <f t="shared" si="8"/>
        <v>0</v>
      </c>
      <c r="G31" s="26">
        <f t="shared" si="8"/>
        <v>0</v>
      </c>
      <c r="H31" s="26">
        <f t="shared" si="8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51"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51">
        <v>0</v>
      </c>
      <c r="F33" s="25">
        <v>0</v>
      </c>
      <c r="G33" s="25">
        <v>0</v>
      </c>
      <c r="H33" s="25">
        <f t="shared" ref="H33:H34" si="9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51">
        <v>0</v>
      </c>
      <c r="F34" s="25">
        <v>0</v>
      </c>
      <c r="G34" s="25">
        <v>0</v>
      </c>
      <c r="H34" s="25">
        <f t="shared" si="9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51">
        <v>0</v>
      </c>
      <c r="F35" s="25">
        <v>0</v>
      </c>
      <c r="G35" s="25">
        <v>0</v>
      </c>
      <c r="H35" s="25">
        <f t="shared" ref="H35" si="10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51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1">SUM(C38)</f>
        <v>0</v>
      </c>
      <c r="D37" s="26">
        <f t="shared" si="11"/>
        <v>101699273.5</v>
      </c>
      <c r="E37" s="52">
        <v>101699273.5</v>
      </c>
      <c r="F37" s="26">
        <f t="shared" si="11"/>
        <v>38668784.170000002</v>
      </c>
      <c r="G37" s="26">
        <f t="shared" si="11"/>
        <v>38668784.170000002</v>
      </c>
      <c r="H37" s="26">
        <f t="shared" si="11"/>
        <v>38668784.170000002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101699273.5</v>
      </c>
      <c r="E38" s="51">
        <v>101699273.5</v>
      </c>
      <c r="F38" s="25">
        <v>38668784.170000002</v>
      </c>
      <c r="G38" s="25">
        <v>38668784.170000002</v>
      </c>
      <c r="H38" s="25">
        <f>G38-C38</f>
        <v>38668784.170000002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418473491.61000001</v>
      </c>
      <c r="D39" s="23">
        <f t="shared" ref="D39:H39" si="12">SUM(D37+D31+D21)</f>
        <v>80722888.739999995</v>
      </c>
      <c r="E39" s="23">
        <f t="shared" si="12"/>
        <v>499196380.34999996</v>
      </c>
      <c r="F39" s="23">
        <f t="shared" si="12"/>
        <v>149092719.25999999</v>
      </c>
      <c r="G39" s="23">
        <f t="shared" si="12"/>
        <v>149092719.25999999</v>
      </c>
      <c r="H39" s="12">
        <f t="shared" si="12"/>
        <v>-269380772.34999996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53" t="s">
        <v>36</v>
      </c>
      <c r="C44" s="53"/>
      <c r="D44" s="53"/>
      <c r="E44" s="53"/>
      <c r="F44" s="53"/>
      <c r="G44" s="53"/>
      <c r="H44" s="53"/>
    </row>
    <row r="46" spans="1:9" x14ac:dyDescent="0.2">
      <c r="A46" s="2" t="s">
        <v>50</v>
      </c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2019-04-27T15:01:21Z</cp:lastPrinted>
  <dcterms:created xsi:type="dcterms:W3CDTF">2012-12-11T20:48:19Z</dcterms:created>
  <dcterms:modified xsi:type="dcterms:W3CDTF">2019-04-29T21:15:12Z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