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9-2021\Digital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E37" i="1" l="1"/>
  <c r="F37" i="1"/>
  <c r="G37" i="1"/>
  <c r="H37" i="1"/>
  <c r="I37" i="1"/>
  <c r="D37" i="1"/>
  <c r="E31" i="1"/>
  <c r="F31" i="1"/>
  <c r="G31" i="1"/>
  <c r="H31" i="1"/>
  <c r="I31" i="1"/>
  <c r="D31" i="1"/>
  <c r="E11" i="1" l="1"/>
  <c r="I35" i="1" l="1"/>
  <c r="I33" i="1"/>
  <c r="I30" i="1"/>
  <c r="I29" i="1"/>
  <c r="I28" i="1"/>
  <c r="I25" i="1"/>
  <c r="I22" i="1"/>
  <c r="I20" i="1"/>
  <c r="I17" i="1"/>
  <c r="I16" i="1"/>
  <c r="I14" i="1"/>
  <c r="I12" i="1"/>
  <c r="I9" i="1"/>
  <c r="F35" i="1"/>
  <c r="F34" i="1"/>
  <c r="I34" i="1" s="1"/>
  <c r="F33" i="1"/>
  <c r="F32" i="1"/>
  <c r="F30" i="1"/>
  <c r="F29" i="1"/>
  <c r="F28" i="1"/>
  <c r="F27" i="1"/>
  <c r="F26" i="1" s="1"/>
  <c r="F25" i="1"/>
  <c r="F24" i="1"/>
  <c r="F23" i="1" s="1"/>
  <c r="F22" i="1"/>
  <c r="F21" i="1"/>
  <c r="I21" i="1" s="1"/>
  <c r="F20" i="1"/>
  <c r="F18" i="1"/>
  <c r="I18" i="1" s="1"/>
  <c r="F17" i="1"/>
  <c r="F16" i="1"/>
  <c r="F15" i="1"/>
  <c r="I15" i="1" s="1"/>
  <c r="F14" i="1"/>
  <c r="F13" i="1"/>
  <c r="I13" i="1" s="1"/>
  <c r="F12" i="1"/>
  <c r="F11" i="1"/>
  <c r="I11" i="1" s="1"/>
  <c r="F9" i="1"/>
  <c r="F8" i="1"/>
  <c r="I8" i="1" s="1"/>
  <c r="H26" i="1"/>
  <c r="G26" i="1"/>
  <c r="H23" i="1"/>
  <c r="G23" i="1"/>
  <c r="H19" i="1"/>
  <c r="G19" i="1"/>
  <c r="H10" i="1"/>
  <c r="G10" i="1"/>
  <c r="H7" i="1"/>
  <c r="G7" i="1"/>
  <c r="E26" i="1"/>
  <c r="E23" i="1"/>
  <c r="E19" i="1"/>
  <c r="E10" i="1"/>
  <c r="E7" i="1"/>
  <c r="D26" i="1"/>
  <c r="D23" i="1"/>
  <c r="D19" i="1"/>
  <c r="D10" i="1"/>
  <c r="D7" i="1"/>
  <c r="I32" i="1" l="1"/>
  <c r="I27" i="1"/>
  <c r="I26" i="1" s="1"/>
  <c r="I24" i="1"/>
  <c r="I23" i="1" s="1"/>
  <c r="F19" i="1"/>
  <c r="I19" i="1"/>
  <c r="I10" i="1"/>
  <c r="F10" i="1"/>
  <c r="F7" i="1"/>
  <c r="I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<sst xmlns="http://schemas.openxmlformats.org/spreadsheetml/2006/main" count="66" uniqueCount="66">
  <si>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</si>
  <si>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</si>
  <si>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</si>
  <si>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</si>
  <si>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</si>
  <si>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</si>
  <si>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</si>
  <si>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</si>
  <si>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</si>
  <si>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</si>
  <si>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</si>
  <si>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</si>
  <si>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</si>
  <si>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</si>
  <si>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</si>
  <si>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</si>
  <si>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</si>
  <si>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</si>
  <si>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</si>
  <si>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</si>
  <si>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</si>
  <si>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</si>
  <si>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</si>
  <si>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</si>
  <si>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</si>
  <si>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</si>
  <si>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</si>
  <si>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</si>
  <si>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</si>
  <si>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</si>
  <si>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</si>
  <si>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</si>
  <si>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</si>
  <si>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</si>
  <si>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</si>
  <si>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</si>
  <si>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</si>
  <si>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</si>
  <si>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</si>
  <si>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</si>
  <si>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</si>
  <si>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</si>
  <si>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</si>
  <si>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</si>
  <si>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</si>
  <si>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</si>
  <si>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</si>
  <si>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</si>
  <si>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</si>
  <si>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</si>
  <si>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</si>
  <si>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</si>
  <si>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</si>
  <si>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</si>
  <si>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</si>
  <si>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</si>
  <si>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</si>
  <si>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</si>
  <si>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</si>
  <si>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</si>
  <si>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</si>
  <si>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</si>
  <si>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</si>
  <si>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</si>
  <si>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“Bajo protesta de decir verdad declaramos que los Estados Financieros y sus notas, son razonablemente correctos y son responsabilidad del emisor”.</t>
  </si>
  <si>
    <t>Municipio de Valle de Santiago, Gto. 
Gasto por Categoría Programática
Del 1 de Enero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</si>
</sst>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5" fillId="0" borderId="0" xfId="18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24">
    <cellStyle name="Euro" xfId="1"/>
    <cellStyle name="Millares 2" xfId="2"/>
    <cellStyle name="Millares 2 2" xfId="3"/>
    <cellStyle name="Millares 2 2 2" xfId="20"/>
    <cellStyle name="Millares 2 3" xfId="4"/>
    <cellStyle name="Millares 2 3 2" xfId="21"/>
    <cellStyle name="Millares 2 4" xfId="19"/>
    <cellStyle name="Millares 3" xfId="5"/>
    <cellStyle name="Millares 3 2" xfId="22"/>
    <cellStyle name="Moneda 2" xfId="6"/>
    <cellStyle name="Moneda 2 2" xfId="23"/>
    <cellStyle name="Normal" xfId="0" builtinId="0"/>
    <cellStyle name="Normal 2" xfId="7"/>
    <cellStyle name="Normal 2 2" xfId="8"/>
    <cellStyle name="Normal 2 3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8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2" t="s">
        <v>65</v>
      </c>
      <c r="B1" s="29"/>
      <c r="C1" s="29"/>
      <c r="D1" s="29"/>
      <c r="E1" s="29"/>
      <c r="F1" s="29"/>
      <c r="G1" s="29"/>
      <c r="H1" s="29"/>
      <c r="I1" s="33"/>
    </row>
    <row r="2" spans="1:9" ht="15" customHeight="1" x14ac:dyDescent="0.2">
      <c r="A2" s="34" t="s">
        <v>30</v>
      </c>
      <c r="B2" s="35"/>
      <c r="C2" s="36"/>
      <c r="D2" s="29" t="s">
        <v>37</v>
      </c>
      <c r="E2" s="29"/>
      <c r="F2" s="29"/>
      <c r="G2" s="29"/>
      <c r="H2" s="29"/>
      <c r="I2" s="30" t="s">
        <v>35</v>
      </c>
    </row>
    <row r="3" spans="1:9" ht="24.95" customHeight="1" x14ac:dyDescent="0.2">
      <c r="A3" s="37"/>
      <c r="B3" s="38"/>
      <c r="C3" s="39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1"/>
    </row>
    <row r="4" spans="1:9" x14ac:dyDescent="0.2">
      <c r="A4" s="40"/>
      <c r="B4" s="41"/>
      <c r="C4" s="42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700000</v>
      </c>
      <c r="E7" s="18">
        <f>SUM(E8:E9)</f>
        <v>29222119.190000001</v>
      </c>
      <c r="F7" s="18">
        <f t="shared" ref="F7:I7" si="0">SUM(F8:F9)</f>
        <v>29922119.190000001</v>
      </c>
      <c r="G7" s="18">
        <f t="shared" si="0"/>
        <v>7373096.1200000001</v>
      </c>
      <c r="H7" s="18">
        <f t="shared" si="0"/>
        <v>7332308.6600000001</v>
      </c>
      <c r="I7" s="18">
        <f t="shared" si="0"/>
        <v>22549023.07</v>
      </c>
    </row>
    <row r="8" spans="1:9" x14ac:dyDescent="0.2">
      <c r="A8" s="27" t="s">
        <v>41</v>
      </c>
      <c r="B8" s="9"/>
      <c r="C8" s="3" t="s">
        <v>1</v>
      </c>
      <c r="D8" s="19">
        <v>700000</v>
      </c>
      <c r="E8" s="19">
        <v>29222119.190000001</v>
      </c>
      <c r="F8" s="19">
        <f>D8+E8</f>
        <v>29922119.190000001</v>
      </c>
      <c r="G8" s="19">
        <v>7373096.1200000001</v>
      </c>
      <c r="H8" s="19">
        <v>7332308.6600000001</v>
      </c>
      <c r="I8" s="19">
        <f>F8-G8</f>
        <v>22549023.07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400164187.05000007</v>
      </c>
      <c r="E10" s="18">
        <f>SUM(E11:E18)</f>
        <v>11027014.399999999</v>
      </c>
      <c r="F10" s="18">
        <f t="shared" ref="F10:I10" si="1">SUM(F11:F18)</f>
        <v>411191201.45000005</v>
      </c>
      <c r="G10" s="18">
        <f t="shared" si="1"/>
        <v>54097572.379999995</v>
      </c>
      <c r="H10" s="18">
        <f t="shared" si="1"/>
        <v>52187962.420000002</v>
      </c>
      <c r="I10" s="18">
        <f t="shared" si="1"/>
        <v>357093629.06999999</v>
      </c>
    </row>
    <row r="11" spans="1:9" x14ac:dyDescent="0.2">
      <c r="A11" s="27" t="s">
        <v>46</v>
      </c>
      <c r="B11" s="9"/>
      <c r="C11" s="3" t="s">
        <v>4</v>
      </c>
      <c r="D11" s="19">
        <v>274333405.19</v>
      </c>
      <c r="E11" s="19">
        <f>4419788.01-16000</f>
        <v>4403788.01</v>
      </c>
      <c r="F11" s="19">
        <f t="shared" ref="F11:F18" si="2">D11+E11</f>
        <v>278737193.19999999</v>
      </c>
      <c r="G11" s="19">
        <v>44834152.259999998</v>
      </c>
      <c r="H11" s="19">
        <v>42925450.549999997</v>
      </c>
      <c r="I11" s="19">
        <f t="shared" ref="I11:I18" si="3">F11-G11</f>
        <v>233903040.94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899724.16</v>
      </c>
      <c r="E13" s="19">
        <v>0</v>
      </c>
      <c r="F13" s="19">
        <f t="shared" si="2"/>
        <v>899724.16</v>
      </c>
      <c r="G13" s="19">
        <v>144067.96</v>
      </c>
      <c r="H13" s="19">
        <v>143832.17000000001</v>
      </c>
      <c r="I13" s="19">
        <f t="shared" si="3"/>
        <v>755656.20000000007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3442116.72</v>
      </c>
      <c r="E15" s="19">
        <v>57500</v>
      </c>
      <c r="F15" s="19">
        <f t="shared" si="2"/>
        <v>3499616.72</v>
      </c>
      <c r="G15" s="19">
        <v>690894.91</v>
      </c>
      <c r="H15" s="19">
        <v>690222.45</v>
      </c>
      <c r="I15" s="19">
        <f t="shared" si="3"/>
        <v>2808721.81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121488940.98</v>
      </c>
      <c r="E18" s="19">
        <v>6565726.3899999997</v>
      </c>
      <c r="F18" s="19">
        <f t="shared" si="2"/>
        <v>128054667.37</v>
      </c>
      <c r="G18" s="19">
        <v>8428457.25</v>
      </c>
      <c r="H18" s="19">
        <v>8428457.25</v>
      </c>
      <c r="I18" s="19">
        <f t="shared" si="3"/>
        <v>119626210.12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2792999.72</v>
      </c>
      <c r="E19" s="18">
        <f>SUM(E20:E22)</f>
        <v>0</v>
      </c>
      <c r="F19" s="18">
        <f t="shared" ref="F19:I19" si="4">SUM(F20:F22)</f>
        <v>2792999.72</v>
      </c>
      <c r="G19" s="18">
        <f t="shared" si="4"/>
        <v>429179.09</v>
      </c>
      <c r="H19" s="18">
        <f t="shared" si="4"/>
        <v>427341.28</v>
      </c>
      <c r="I19" s="18">
        <f t="shared" si="4"/>
        <v>2363820.6300000004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2792999.72</v>
      </c>
      <c r="E21" s="19">
        <v>0</v>
      </c>
      <c r="F21" s="19">
        <f t="shared" si="5"/>
        <v>2792999.72</v>
      </c>
      <c r="G21" s="19">
        <v>429179.09</v>
      </c>
      <c r="H21" s="19">
        <v>427341.28</v>
      </c>
      <c r="I21" s="19">
        <f t="shared" si="6"/>
        <v>2363820.6300000004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5190000</v>
      </c>
      <c r="E23" s="18">
        <f>SUM(E24:E25)</f>
        <v>40000</v>
      </c>
      <c r="F23" s="18">
        <f t="shared" ref="F23:I23" si="7">SUM(F24:F25)</f>
        <v>5230000</v>
      </c>
      <c r="G23" s="18">
        <f t="shared" si="7"/>
        <v>971025.35</v>
      </c>
      <c r="H23" s="18">
        <f t="shared" si="7"/>
        <v>937302.09</v>
      </c>
      <c r="I23" s="18">
        <f t="shared" si="7"/>
        <v>4258974.6500000004</v>
      </c>
    </row>
    <row r="24" spans="1:9" x14ac:dyDescent="0.2">
      <c r="A24" s="27" t="s">
        <v>51</v>
      </c>
      <c r="B24" s="9"/>
      <c r="C24" s="3" t="s">
        <v>17</v>
      </c>
      <c r="D24" s="19">
        <v>5190000</v>
      </c>
      <c r="E24" s="19">
        <v>40000</v>
      </c>
      <c r="F24" s="19">
        <f t="shared" ref="F24:F25" si="8">D24+E24</f>
        <v>5230000</v>
      </c>
      <c r="G24" s="19">
        <v>971025.35</v>
      </c>
      <c r="H24" s="19">
        <v>937302.09</v>
      </c>
      <c r="I24" s="19">
        <f t="shared" ref="I24:I25" si="9">F24-G24</f>
        <v>4258974.6500000004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6519162</v>
      </c>
      <c r="E26" s="18">
        <f>SUM(E27:E30)</f>
        <v>0</v>
      </c>
      <c r="F26" s="18">
        <f t="shared" ref="F26:I26" si="10">SUM(F27:F30)</f>
        <v>6519162</v>
      </c>
      <c r="G26" s="18">
        <f t="shared" si="10"/>
        <v>1297990.2</v>
      </c>
      <c r="H26" s="18">
        <f t="shared" si="10"/>
        <v>1297990.2</v>
      </c>
      <c r="I26" s="18">
        <f t="shared" si="10"/>
        <v>5221171.8</v>
      </c>
    </row>
    <row r="27" spans="1:9" x14ac:dyDescent="0.2">
      <c r="A27" s="27" t="s">
        <v>56</v>
      </c>
      <c r="B27" s="9"/>
      <c r="C27" s="3" t="s">
        <v>20</v>
      </c>
      <c r="D27" s="19">
        <v>6519162</v>
      </c>
      <c r="E27" s="19">
        <v>0</v>
      </c>
      <c r="F27" s="19">
        <f t="shared" ref="F27:F30" si="11">D27+E27</f>
        <v>6519162</v>
      </c>
      <c r="G27" s="19">
        <v>1297990.2</v>
      </c>
      <c r="H27" s="19">
        <v>1297990.2</v>
      </c>
      <c r="I27" s="19">
        <f t="shared" ref="I27:I30" si="12">F27-G27</f>
        <v>5221171.8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D32</f>
        <v>0</v>
      </c>
      <c r="E31" s="18">
        <f t="shared" ref="E31:I31" si="13">E32</f>
        <v>40433755.149999999</v>
      </c>
      <c r="F31" s="18">
        <f t="shared" si="13"/>
        <v>40433755.149999999</v>
      </c>
      <c r="G31" s="18">
        <f t="shared" si="13"/>
        <v>22867230.800000001</v>
      </c>
      <c r="H31" s="18">
        <f t="shared" si="13"/>
        <v>22867230.800000001</v>
      </c>
      <c r="I31" s="18">
        <f t="shared" si="13"/>
        <v>17566524.349999998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40433755.149999999</v>
      </c>
      <c r="F32" s="19">
        <f t="shared" ref="F32:F35" si="14">D32+E32</f>
        <v>40433755.149999999</v>
      </c>
      <c r="G32" s="19">
        <v>22867230.800000001</v>
      </c>
      <c r="H32" s="19">
        <v>22867230.800000001</v>
      </c>
      <c r="I32" s="19">
        <f t="shared" ref="I32:I35" si="15">F32-G32</f>
        <v>17566524.349999998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8">
        <v>3107142.84</v>
      </c>
      <c r="E34" s="18">
        <v>0</v>
      </c>
      <c r="F34" s="18">
        <f t="shared" si="14"/>
        <v>3107142.84</v>
      </c>
      <c r="G34" s="18">
        <v>500123.74</v>
      </c>
      <c r="H34" s="18">
        <v>500123.74</v>
      </c>
      <c r="I34" s="18">
        <f t="shared" si="15"/>
        <v>2607019.0999999996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SUM(D7+D10+D19+D23+D26+D31+D34)</f>
        <v>418473491.61000007</v>
      </c>
      <c r="E37" s="24">
        <f t="shared" ref="E37:I37" si="16">SUM(E7+E10+E19+E23+E26+E31+E34)</f>
        <v>80722888.74000001</v>
      </c>
      <c r="F37" s="24">
        <f t="shared" si="16"/>
        <v>499196380.35000002</v>
      </c>
      <c r="G37" s="24">
        <f t="shared" si="16"/>
        <v>87536217.679999992</v>
      </c>
      <c r="H37" s="24">
        <f t="shared" si="16"/>
        <v>85550259.189999998</v>
      </c>
      <c r="I37" s="24">
        <f t="shared" si="16"/>
        <v>411660162.67000002</v>
      </c>
    </row>
    <row r="39" spans="1:9" x14ac:dyDescent="0.2">
      <c r="A39" s="28" t="s">
        <v>64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B32:D35 E7:I35" name="Rango1_3"/>
    <protectedRange sqref="D4:I6" name="Rango1_2_2"/>
    <protectedRange sqref="B37:I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2017-03-30T22:19:49Z</cp:lastPrinted>
  <dcterms:created xsi:type="dcterms:W3CDTF">2012-12-11T21:13:37Z</dcterms:created>
  <dcterms:modified xsi:type="dcterms:W3CDTF">2019-04-29T21:17:01Z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