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D61" i="3" s="1"/>
  <c r="C59" i="3"/>
  <c r="D22" i="3"/>
  <c r="C22" i="3"/>
  <c r="C61" i="3" l="1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<sst xmlns="http://schemas.openxmlformats.org/spreadsheetml/2006/main" count="73" uniqueCount="57">
  <si>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</si>
  <si>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</si>
  <si>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</si>
  <si>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</si>
  <si>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</si>
  <si>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</si>
  <si>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</si>
  <si>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</si>
  <si>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</si>
  <si>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</si>
  <si>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</si>
  <si>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</si>
  <si>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</si>
  <si>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</si>
  <si>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</si>
  <si>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</si>
  <si>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</si>
  <si>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</si>
  <si>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</si>
  <si>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</si>
  <si>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</si>
  <si>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</si>
  <si>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</si>
  <si>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</si>
  <si>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</si>
  <si>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</si>
  <si>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</si>
  <si>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</si>
  <si>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</si>
  <si>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</si>
  <si>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</si>
  <si>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</si>
  <si>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</si>
  <si>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</si>
  <si>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</si>
  <si>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</si>
  <si>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</si>
  <si>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</si>
  <si>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</si>
  <si>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</si>
  <si>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</si>
  <si>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</si>
  <si>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</si>
  <si>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</si>
  <si>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</si>
  <si>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</si>
  <si>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</si>
  <si>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</si>
  <si>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</si>
  <si>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</si>
  <si>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</si>
  <si>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</si>
  <si>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</si>
  <si>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</si>
  <si>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</si>
  <si>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</si>
  <si>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Valle de Santiago, Gto. 
Estado de Actividades
Del 01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</si>
</sst>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56</v>
      </c>
      <c r="B1" s="35"/>
      <c r="C1" s="35"/>
      <c r="D1" s="36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41099104.540000007</v>
      </c>
      <c r="D4" s="28">
        <f>SUM(D5:D11)</f>
        <v>52513811.309999995</v>
      </c>
      <c r="E4" s="31" t="s">
        <v>55</v>
      </c>
    </row>
    <row r="5" spans="1:5" x14ac:dyDescent="0.2">
      <c r="A5" s="19"/>
      <c r="B5" s="20" t="s">
        <v>1</v>
      </c>
      <c r="C5" s="29">
        <v>17402937.870000001</v>
      </c>
      <c r="D5" s="30">
        <v>17265944.629999999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891499.69</v>
      </c>
      <c r="D7" s="30">
        <v>5738426.1200000001</v>
      </c>
      <c r="E7" s="31">
        <v>4130</v>
      </c>
    </row>
    <row r="8" spans="1:5" x14ac:dyDescent="0.2">
      <c r="A8" s="19"/>
      <c r="B8" s="20" t="s">
        <v>2</v>
      </c>
      <c r="C8" s="29">
        <v>17550199.510000002</v>
      </c>
      <c r="D8" s="30">
        <v>23801553.41</v>
      </c>
      <c r="E8" s="31">
        <v>4140</v>
      </c>
    </row>
    <row r="9" spans="1:5" x14ac:dyDescent="0.2">
      <c r="A9" s="19"/>
      <c r="B9" s="20" t="s">
        <v>47</v>
      </c>
      <c r="C9" s="29">
        <v>3395083.8</v>
      </c>
      <c r="D9" s="30">
        <v>4109665.89</v>
      </c>
      <c r="E9" s="31">
        <v>4150</v>
      </c>
    </row>
    <row r="10" spans="1:5" x14ac:dyDescent="0.2">
      <c r="A10" s="19"/>
      <c r="B10" s="20" t="s">
        <v>48</v>
      </c>
      <c r="C10" s="29">
        <v>1859383.67</v>
      </c>
      <c r="D10" s="30">
        <v>1598221.26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279631992.61000001</v>
      </c>
      <c r="D12" s="28">
        <f>SUM(D13:D14)</f>
        <v>344671243.05000001</v>
      </c>
      <c r="E12" s="31" t="s">
        <v>55</v>
      </c>
    </row>
    <row r="13" spans="1:5" ht="22.5" x14ac:dyDescent="0.2">
      <c r="A13" s="19"/>
      <c r="B13" s="26" t="s">
        <v>51</v>
      </c>
      <c r="C13" s="29">
        <v>279631992.61000001</v>
      </c>
      <c r="D13" s="30">
        <v>344671243.05000001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320731097.15000004</v>
      </c>
      <c r="D22" s="3">
        <f>SUM(D4+D12+D15)</f>
        <v>397185054.36000001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147625654.83999997</v>
      </c>
      <c r="D25" s="28">
        <f>SUM(D26:D28)</f>
        <v>222310743.93000001</v>
      </c>
      <c r="E25" s="31" t="s">
        <v>55</v>
      </c>
    </row>
    <row r="26" spans="1:5" x14ac:dyDescent="0.2">
      <c r="A26" s="19"/>
      <c r="B26" s="20" t="s">
        <v>37</v>
      </c>
      <c r="C26" s="29">
        <v>96474523.969999999</v>
      </c>
      <c r="D26" s="30">
        <v>137113904.44999999</v>
      </c>
      <c r="E26" s="31">
        <v>5110</v>
      </c>
    </row>
    <row r="27" spans="1:5" x14ac:dyDescent="0.2">
      <c r="A27" s="19"/>
      <c r="B27" s="20" t="s">
        <v>16</v>
      </c>
      <c r="C27" s="29">
        <v>15941880.789999999</v>
      </c>
      <c r="D27" s="30">
        <v>33368173.149999999</v>
      </c>
      <c r="E27" s="31">
        <v>5120</v>
      </c>
    </row>
    <row r="28" spans="1:5" x14ac:dyDescent="0.2">
      <c r="A28" s="19"/>
      <c r="B28" s="20" t="s">
        <v>17</v>
      </c>
      <c r="C28" s="29">
        <v>35209250.079999998</v>
      </c>
      <c r="D28" s="30">
        <v>51828666.329999998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25151085.259999998</v>
      </c>
      <c r="D29" s="28">
        <f>SUM(D30:D38)</f>
        <v>48376517.989999995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10394399.970000001</v>
      </c>
      <c r="D31" s="30">
        <v>13326143.199999999</v>
      </c>
      <c r="E31" s="31">
        <v>5220</v>
      </c>
    </row>
    <row r="32" spans="1:5" x14ac:dyDescent="0.2">
      <c r="A32" s="19"/>
      <c r="B32" s="20" t="s">
        <v>20</v>
      </c>
      <c r="C32" s="29">
        <v>1192368.32</v>
      </c>
      <c r="D32" s="30">
        <v>14602039.380000001</v>
      </c>
      <c r="E32" s="31">
        <v>5230</v>
      </c>
    </row>
    <row r="33" spans="1:5" x14ac:dyDescent="0.2">
      <c r="A33" s="19"/>
      <c r="B33" s="20" t="s">
        <v>21</v>
      </c>
      <c r="C33" s="29">
        <v>9528227.2100000009</v>
      </c>
      <c r="D33" s="30">
        <v>14965111.619999999</v>
      </c>
      <c r="E33" s="31">
        <v>5240</v>
      </c>
    </row>
    <row r="34" spans="1:5" x14ac:dyDescent="0.2">
      <c r="A34" s="19"/>
      <c r="B34" s="20" t="s">
        <v>22</v>
      </c>
      <c r="C34" s="29">
        <v>3862089.76</v>
      </c>
      <c r="D34" s="30">
        <v>5323223.79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174000</v>
      </c>
      <c r="D38" s="30">
        <v>160000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1029256.74</v>
      </c>
      <c r="D43" s="28">
        <f>SUM(D44:D48)</f>
        <v>379167.1</v>
      </c>
      <c r="E43" s="31" t="s">
        <v>55</v>
      </c>
    </row>
    <row r="44" spans="1:5" x14ac:dyDescent="0.2">
      <c r="A44" s="19"/>
      <c r="B44" s="20" t="s">
        <v>26</v>
      </c>
      <c r="C44" s="29">
        <v>1029256.74</v>
      </c>
      <c r="D44" s="30">
        <v>379167.1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8031952.1299999999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8031952.1299999999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9464207.6500000004</v>
      </c>
      <c r="D56" s="28">
        <f>SUM(D57)</f>
        <v>38150517.210000001</v>
      </c>
      <c r="E56" s="31" t="s">
        <v>55</v>
      </c>
    </row>
    <row r="57" spans="1:9" x14ac:dyDescent="0.2">
      <c r="A57" s="19"/>
      <c r="B57" s="20" t="s">
        <v>38</v>
      </c>
      <c r="C57" s="29">
        <v>9464207.6500000004</v>
      </c>
      <c r="D57" s="30">
        <v>38150517.210000001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183270204.48999998</v>
      </c>
      <c r="D59" s="3">
        <f>SUM(D56+D49+D43+D39+D29+D25)</f>
        <v>317248898.36000001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137460892.66000006</v>
      </c>
      <c r="D61" s="28">
        <f>D22-D59</f>
        <v>79936156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33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cp:lastPrinted>2018-03-04T05:17:13Z</cp:lastPrinted>
  <dcterms:created xsi:type="dcterms:W3CDTF">2012-12-11T20:29:16Z</dcterms:created>
  <dcterms:modified xsi:type="dcterms:W3CDTF">2019-10-25T16:51:37Z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