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1" i="1" l="1"/>
  <c r="H31" i="1"/>
  <c r="E31" i="1"/>
  <c r="E11" i="1" l="1"/>
  <c r="I30" i="1" l="1"/>
  <c r="I29" i="1"/>
  <c r="I20" i="1"/>
  <c r="I17" i="1"/>
  <c r="I9" i="1"/>
  <c r="F35" i="1"/>
  <c r="I35" i="1" s="1"/>
  <c r="F34" i="1"/>
  <c r="I34" i="1" s="1"/>
  <c r="F33" i="1"/>
  <c r="I33" i="1" s="1"/>
  <c r="F32" i="1"/>
  <c r="F31" i="1" s="1"/>
  <c r="F30" i="1"/>
  <c r="F29" i="1"/>
  <c r="F28" i="1"/>
  <c r="I28" i="1" s="1"/>
  <c r="F27" i="1"/>
  <c r="F26" i="1" s="1"/>
  <c r="F25" i="1"/>
  <c r="I25" i="1" s="1"/>
  <c r="F24" i="1"/>
  <c r="F22" i="1"/>
  <c r="I22" i="1" s="1"/>
  <c r="F21" i="1"/>
  <c r="I21" i="1" s="1"/>
  <c r="F20" i="1"/>
  <c r="F18" i="1"/>
  <c r="I18" i="1" s="1"/>
  <c r="F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F9" i="1"/>
  <c r="F8" i="1"/>
  <c r="I8" i="1" s="1"/>
  <c r="H26" i="1"/>
  <c r="G26" i="1"/>
  <c r="H23" i="1"/>
  <c r="G23" i="1"/>
  <c r="H19" i="1"/>
  <c r="G19" i="1"/>
  <c r="H10" i="1"/>
  <c r="G10" i="1"/>
  <c r="H7" i="1"/>
  <c r="H37" i="1" s="1"/>
  <c r="G7" i="1"/>
  <c r="E26" i="1"/>
  <c r="E23" i="1"/>
  <c r="E19" i="1"/>
  <c r="E10" i="1"/>
  <c r="E7" i="1"/>
  <c r="D31" i="1"/>
  <c r="D26" i="1"/>
  <c r="D23" i="1"/>
  <c r="D19" i="1"/>
  <c r="D10" i="1"/>
  <c r="D7" i="1"/>
  <c r="E37" i="1" l="1"/>
  <c r="G37" i="1"/>
  <c r="I32" i="1"/>
  <c r="I31" i="1" s="1"/>
  <c r="I27" i="1"/>
  <c r="I26" i="1" s="1"/>
  <c r="F23" i="1"/>
  <c r="I24" i="1"/>
  <c r="I23" i="1" s="1"/>
  <c r="F19" i="1"/>
  <c r="I19" i="1"/>
  <c r="F10" i="1"/>
  <c r="I11" i="1"/>
  <c r="I10" i="1" s="1"/>
  <c r="D37" i="1"/>
  <c r="F7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<sst xmlns="http://schemas.openxmlformats.org/spreadsheetml/2006/main" count="65" uniqueCount="65">
  <si>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</si>
  <si>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</si>
  <si>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</si>
  <si>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</si>
  <si>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</si>
  <si>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</si>
  <si>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</si>
  <si>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</si>
  <si>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</si>
  <si>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</si>
  <si>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</si>
  <si>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</si>
  <si>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</si>
  <si>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</si>
  <si>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</si>
  <si>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</si>
  <si>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</si>
  <si>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</si>
  <si>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</si>
  <si>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</si>
  <si>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</si>
  <si>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</si>
  <si>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</si>
  <si>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</si>
  <si>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</si>
  <si>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</si>
  <si>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</si>
  <si>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</si>
  <si>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</si>
  <si>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</si>
  <si>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</si>
  <si>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</si>
  <si>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</si>
  <si>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</si>
  <si>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</si>
  <si>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</si>
  <si>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</si>
  <si>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</si>
  <si>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</si>
  <si>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</si>
  <si>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</si>
  <si>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</si>
  <si>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</si>
  <si>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</si>
  <si>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</si>
  <si>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</si>
  <si>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</si>
  <si>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</si>
  <si>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</si>
  <si>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</si>
  <si>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</si>
  <si>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</si>
  <si>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</si>
  <si>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</si>
  <si>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</si>
  <si>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</si>
  <si>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</si>
  <si>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</si>
  <si>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</si>
  <si>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</si>
  <si>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</si>
  <si>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</si>
  <si>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</si>
  <si>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</si>
  <si>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Valle de Santiago, Gto.
Gasto Por Categoría Programática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</si>
</sst>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700000</v>
      </c>
      <c r="E7" s="18">
        <f>SUM(E8:E9)</f>
        <v>46142972.759999998</v>
      </c>
      <c r="F7" s="18">
        <f t="shared" ref="F7:I7" si="0">SUM(F8:F9)</f>
        <v>46842972.759999998</v>
      </c>
      <c r="G7" s="18">
        <f t="shared" si="0"/>
        <v>16538179.710000001</v>
      </c>
      <c r="H7" s="18">
        <f t="shared" si="0"/>
        <v>16538179.710000001</v>
      </c>
      <c r="I7" s="18">
        <f t="shared" si="0"/>
        <v>30304793.049999997</v>
      </c>
    </row>
    <row r="8" spans="1:9" x14ac:dyDescent="0.2">
      <c r="A8" s="27" t="s">
        <v>41</v>
      </c>
      <c r="B8" s="9"/>
      <c r="C8" s="3" t="s">
        <v>1</v>
      </c>
      <c r="D8" s="19">
        <v>700000</v>
      </c>
      <c r="E8" s="19">
        <v>46142972.759999998</v>
      </c>
      <c r="F8" s="19">
        <f>D8+E8</f>
        <v>46842972.759999998</v>
      </c>
      <c r="G8" s="19">
        <v>16538179.710000001</v>
      </c>
      <c r="H8" s="19">
        <v>16538179.710000001</v>
      </c>
      <c r="I8" s="19">
        <f>F8-G8</f>
        <v>30304793.049999997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400164187.05000007</v>
      </c>
      <c r="E10" s="18">
        <f>SUM(E11:E18)</f>
        <v>11817892.27</v>
      </c>
      <c r="F10" s="18">
        <f t="shared" ref="F10:I10" si="1">SUM(F11:F18)</f>
        <v>411982079.32000005</v>
      </c>
      <c r="G10" s="18">
        <f t="shared" si="1"/>
        <v>181011185.06999999</v>
      </c>
      <c r="H10" s="18">
        <f t="shared" si="1"/>
        <v>179243318.31</v>
      </c>
      <c r="I10" s="18">
        <f t="shared" si="1"/>
        <v>230970894.25000003</v>
      </c>
    </row>
    <row r="11" spans="1:9" x14ac:dyDescent="0.2">
      <c r="A11" s="27" t="s">
        <v>46</v>
      </c>
      <c r="B11" s="9"/>
      <c r="C11" s="3" t="s">
        <v>4</v>
      </c>
      <c r="D11" s="19">
        <v>274333405.19</v>
      </c>
      <c r="E11" s="19">
        <f>-6128592.2-16000</f>
        <v>-6144592.2000000002</v>
      </c>
      <c r="F11" s="19">
        <f t="shared" ref="F11:F18" si="2">D11+E11</f>
        <v>268188812.99000001</v>
      </c>
      <c r="G11" s="19">
        <v>152902509.91999999</v>
      </c>
      <c r="H11" s="19">
        <v>151157716.44</v>
      </c>
      <c r="I11" s="19">
        <f t="shared" ref="I11:I18" si="3">F11-G11</f>
        <v>115286303.07000002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899724.16</v>
      </c>
      <c r="E13" s="19">
        <v>7040151.6900000004</v>
      </c>
      <c r="F13" s="19">
        <f t="shared" si="2"/>
        <v>7939875.8500000006</v>
      </c>
      <c r="G13" s="19">
        <v>3062489.01</v>
      </c>
      <c r="H13" s="19">
        <v>3062489.01</v>
      </c>
      <c r="I13" s="19">
        <f t="shared" si="3"/>
        <v>4877386.8400000008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3442116.72</v>
      </c>
      <c r="E15" s="19">
        <v>57500</v>
      </c>
      <c r="F15" s="19">
        <f t="shared" si="2"/>
        <v>3499616.72</v>
      </c>
      <c r="G15" s="19">
        <v>2246615.62</v>
      </c>
      <c r="H15" s="19">
        <v>2246615.62</v>
      </c>
      <c r="I15" s="19">
        <f t="shared" si="3"/>
        <v>1253001.1000000001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121488940.98</v>
      </c>
      <c r="E18" s="19">
        <v>10864832.779999999</v>
      </c>
      <c r="F18" s="19">
        <f t="shared" si="2"/>
        <v>132353773.76000001</v>
      </c>
      <c r="G18" s="19">
        <v>22799570.52</v>
      </c>
      <c r="H18" s="19">
        <v>22776497.239999998</v>
      </c>
      <c r="I18" s="19">
        <f t="shared" si="3"/>
        <v>109554203.24000001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2792999.72</v>
      </c>
      <c r="E19" s="18">
        <f>SUM(E20:E22)</f>
        <v>0</v>
      </c>
      <c r="F19" s="18">
        <f t="shared" ref="F19:I19" si="4">SUM(F20:F22)</f>
        <v>2792999.72</v>
      </c>
      <c r="G19" s="18">
        <f t="shared" si="4"/>
        <v>1610718.51</v>
      </c>
      <c r="H19" s="18">
        <f t="shared" si="4"/>
        <v>1610718.51</v>
      </c>
      <c r="I19" s="18">
        <f t="shared" si="4"/>
        <v>1182281.2100000002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2792999.72</v>
      </c>
      <c r="E21" s="19">
        <v>0</v>
      </c>
      <c r="F21" s="19">
        <f t="shared" si="5"/>
        <v>2792999.72</v>
      </c>
      <c r="G21" s="19">
        <v>1610718.51</v>
      </c>
      <c r="H21" s="19">
        <v>1610718.51</v>
      </c>
      <c r="I21" s="19">
        <f t="shared" si="6"/>
        <v>1182281.2100000002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5190000</v>
      </c>
      <c r="E23" s="18">
        <f>SUM(E24:E25)</f>
        <v>4321342.4700000007</v>
      </c>
      <c r="F23" s="18">
        <f t="shared" ref="F23:I23" si="7">SUM(F24:F25)</f>
        <v>9511342.4700000007</v>
      </c>
      <c r="G23" s="18">
        <f t="shared" si="7"/>
        <v>5403888.2799999993</v>
      </c>
      <c r="H23" s="18">
        <f t="shared" si="7"/>
        <v>4414651.9799999995</v>
      </c>
      <c r="I23" s="18">
        <f t="shared" si="7"/>
        <v>4107454.1900000013</v>
      </c>
    </row>
    <row r="24" spans="1:9" x14ac:dyDescent="0.2">
      <c r="A24" s="27" t="s">
        <v>51</v>
      </c>
      <c r="B24" s="9"/>
      <c r="C24" s="3" t="s">
        <v>17</v>
      </c>
      <c r="D24" s="19">
        <v>5190000</v>
      </c>
      <c r="E24" s="19">
        <v>2371342.4700000002</v>
      </c>
      <c r="F24" s="19">
        <f t="shared" ref="F24:F25" si="8">D24+E24</f>
        <v>7561342.4700000007</v>
      </c>
      <c r="G24" s="19">
        <v>4466969.0599999996</v>
      </c>
      <c r="H24" s="19">
        <v>3581092.76</v>
      </c>
      <c r="I24" s="19">
        <f t="shared" ref="I24:I25" si="9">F24-G24</f>
        <v>3094373.4100000011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1950000</v>
      </c>
      <c r="F25" s="19">
        <f t="shared" si="8"/>
        <v>1950000</v>
      </c>
      <c r="G25" s="19">
        <v>936919.22</v>
      </c>
      <c r="H25" s="19">
        <v>833559.22</v>
      </c>
      <c r="I25" s="19">
        <f t="shared" si="9"/>
        <v>1013080.78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6519162</v>
      </c>
      <c r="E26" s="18">
        <f>SUM(E27:E30)</f>
        <v>0</v>
      </c>
      <c r="F26" s="18">
        <f t="shared" ref="F26:I26" si="10">SUM(F27:F30)</f>
        <v>6519162</v>
      </c>
      <c r="G26" s="18">
        <f t="shared" si="10"/>
        <v>3862089.76</v>
      </c>
      <c r="H26" s="18">
        <f t="shared" si="10"/>
        <v>3862089.76</v>
      </c>
      <c r="I26" s="18">
        <f t="shared" si="10"/>
        <v>2657072.2400000002</v>
      </c>
    </row>
    <row r="27" spans="1:9" x14ac:dyDescent="0.2">
      <c r="A27" s="27" t="s">
        <v>56</v>
      </c>
      <c r="B27" s="9"/>
      <c r="C27" s="3" t="s">
        <v>20</v>
      </c>
      <c r="D27" s="19">
        <v>6519162</v>
      </c>
      <c r="E27" s="19">
        <v>0</v>
      </c>
      <c r="F27" s="19">
        <f t="shared" ref="F27:F30" si="11">D27+E27</f>
        <v>6519162</v>
      </c>
      <c r="G27" s="19">
        <v>3862089.76</v>
      </c>
      <c r="H27" s="19">
        <v>3862089.76</v>
      </c>
      <c r="I27" s="19">
        <f t="shared" ref="I27:I30" si="12">F27-G27</f>
        <v>2657072.2400000002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3107142.84</v>
      </c>
      <c r="E31" s="18">
        <f>SUM(E32:E33)</f>
        <v>40433755.149999999</v>
      </c>
      <c r="F31" s="18">
        <f t="shared" ref="F31:I31" si="13">SUM(F32:F33)</f>
        <v>40433755.149999999</v>
      </c>
      <c r="G31" s="18">
        <f t="shared" si="13"/>
        <v>23089470.609999999</v>
      </c>
      <c r="H31" s="18">
        <f t="shared" si="13"/>
        <v>23089470.609999999</v>
      </c>
      <c r="I31" s="18">
        <f t="shared" si="13"/>
        <v>17344284.539999999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40433755.149999999</v>
      </c>
      <c r="F32" s="19">
        <f t="shared" ref="F32:F35" si="14">D32+E32</f>
        <v>40433755.149999999</v>
      </c>
      <c r="G32" s="19">
        <v>23089470.609999999</v>
      </c>
      <c r="H32" s="19">
        <v>23089470.609999999</v>
      </c>
      <c r="I32" s="19">
        <f t="shared" ref="I32:I35" si="15">F32-G32</f>
        <v>17344284.539999999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3107142.84</v>
      </c>
      <c r="E34" s="19">
        <v>0</v>
      </c>
      <c r="F34" s="19">
        <f t="shared" si="14"/>
        <v>3107142.84</v>
      </c>
      <c r="G34" s="19">
        <v>2234613.87</v>
      </c>
      <c r="H34" s="19">
        <v>2234613.87</v>
      </c>
      <c r="I34" s="19">
        <f t="shared" si="15"/>
        <v>872528.96999999974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418473491.61000007</v>
      </c>
      <c r="E37" s="24">
        <f>SUM(E7+E10+E19+E23+E26+E31+E34)</f>
        <v>102715962.65000001</v>
      </c>
      <c r="F37" s="24">
        <f>SUM(F7+F10+F19+F23+F26+F31+F34)</f>
        <v>521189454.26000005</v>
      </c>
      <c r="G37" s="24">
        <f t="shared" ref="G37:I37" si="16">SUM(G7+G10+G19+G23+G26+G31+G34)</f>
        <v>233750145.81</v>
      </c>
      <c r="H37" s="24">
        <f t="shared" si="16"/>
        <v>230993042.75</v>
      </c>
      <c r="I37" s="24">
        <f t="shared" si="16"/>
        <v>287439308.45000005</v>
      </c>
    </row>
  </sheetData>
  <sheetProtection formatCells="0" formatColumns="0" formatRows="0" autoFilter="0"/>
  <protectedRanges>
    <protectedRange sqref="B38:I65521" name="Rango1"/>
    <protectedRange sqref="C31:D31 C7:D7 B11:D18 C10:D10 B20:D22 C19:D19 B24:D25 C23:D23 B27:D30 C26:D26 B36:I36 B8:D9 B32:D35 E7:I35 E37:I37" name="Rango1_3"/>
    <protectedRange sqref="D4:I6" name="Rango1_2_2"/>
    <protectedRange sqref="B37:D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2017-03-30T22:19:49Z</cp:lastPrinted>
  <dcterms:created xsi:type="dcterms:W3CDTF">2012-12-11T21:13:37Z</dcterms:created>
  <dcterms:modified xsi:type="dcterms:W3CDTF">2019-10-25T18:32:16Z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