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Documents\Cuenta publica 2019-2021\4. Octubre-diciembre 2019\"/>
    </mc:Choice>
  </mc:AlternateContent>
  <bookViews>
    <workbookView xWindow="0" yWindow="0" windowWidth="21600" windowHeight="10080"/>
  </bookViews>
  <sheets>
    <sheet name="EA" sheetId="3" r:id="rId1"/>
  </sheets>
  <definedNames>
    <definedName name="_xlnm._FilterDatabase" localSheetId="0" hidden="1">EA!#REF!</definedName>
  </definedNames>
  <calcPr calcId="152511"/>
  <fileRecoveryPr autoRecover="0"/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C59" i="3"/>
  <c r="D22" i="3"/>
  <c r="C22" i="3"/>
  <c r="C61" i="3" l="1"/>
  <c r="D61" i="3"/>
</calcChain>
</file>

<file path=xl/sharedStrings.xml><?xml version="1.0" encoding="utf-8"?>
<sst xmlns="http://schemas.openxmlformats.org/spreadsheetml/2006/main" count="74" uniqueCount="58">
  <si>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</si>
  <si>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</si>
  <si>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</si>
  <si>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</si>
  <si>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</si>
  <si>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</si>
  <si>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</si>
  <si>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</si>
  <si>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</si>
  <si>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</si>
  <si>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</si>
  <si>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</si>
  <si>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</si>
  <si>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</si>
  <si>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</si>
  <si>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</si>
  <si>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</si>
  <si>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</si>
  <si>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</si>
  <si>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</si>
  <si>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</si>
  <si>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</si>
  <si>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</si>
  <si>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</si>
  <si>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</si>
  <si>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</si>
  <si>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</si>
  <si>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</si>
  <si>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</si>
  <si>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</si>
  <si>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</si>
  <si>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</si>
  <si>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</si>
  <si>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</si>
  <si>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</si>
  <si>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</si>
  <si>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</si>
  <si>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</si>
  <si>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</si>
  <si>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</si>
  <si>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</si>
  <si>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</si>
  <si>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</si>
  <si>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</si>
  <si>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</si>
  <si>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</si>
  <si>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</si>
  <si>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</si>
  <si>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</si>
  <si>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</si>
  <si>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</si>
  <si>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</si>
  <si>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</si>
  <si>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</si>
  <si>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</si>
  <si>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</si>
  <si>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Municipio de Valle de Santiago, Gto. 
Estado de Actividades
Del 01 de Enero al 31 de Diciembre del 2019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</si>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</sst>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4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0" fontId="3" fillId="0" borderId="7" xfId="8" applyFont="1" applyFill="1" applyBorder="1" applyAlignment="1" applyProtection="1">
      <alignment horizontal="left" vertical="top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center"/>
      <protection locked="0"/>
    </xf>
    <xf numFmtId="0" fontId="8" fillId="0" borderId="0" xfId="8" applyFont="1" applyFill="1" applyBorder="1" applyAlignment="1" applyProtection="1">
      <alignment horizontal="center" vertical="center"/>
      <protection locked="0"/>
    </xf>
    <xf numFmtId="0" fontId="8" fillId="0" borderId="1" xfId="8" applyFont="1" applyFill="1" applyBorder="1" applyAlignment="1" applyProtection="1">
      <alignment horizontal="center" vertical="center"/>
      <protection locked="0"/>
    </xf>
    <xf numFmtId="0" fontId="4" fillId="0" borderId="9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horizontal="center" vertical="center"/>
      <protection locked="0"/>
    </xf>
    <xf numFmtId="0" fontId="3" fillId="0" borderId="1" xfId="8" applyFont="1" applyFill="1" applyBorder="1" applyAlignment="1" applyProtection="1">
      <alignment horizontal="center" vertical="center"/>
      <protection locked="0"/>
    </xf>
    <xf numFmtId="4" fontId="3" fillId="0" borderId="0" xfId="2" applyNumberFormat="1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horizontal="left" vertical="top"/>
      <protection locked="0"/>
    </xf>
    <xf numFmtId="4" fontId="4" fillId="0" borderId="0" xfId="8" applyNumberFormat="1" applyFont="1" applyFill="1" applyBorder="1" applyAlignment="1" applyProtection="1">
      <protection locked="0"/>
    </xf>
    <xf numFmtId="4" fontId="4" fillId="0" borderId="1" xfId="8" applyNumberFormat="1" applyFont="1" applyFill="1" applyBorder="1" applyAlignment="1" applyProtection="1">
      <protection locked="0"/>
    </xf>
    <xf numFmtId="0" fontId="4" fillId="0" borderId="7" xfId="8" applyNumberFormat="1" applyFont="1" applyFill="1" applyBorder="1" applyAlignment="1" applyProtection="1">
      <alignment horizontal="right" vertical="top"/>
      <protection locked="0"/>
    </xf>
    <xf numFmtId="0" fontId="4" fillId="0" borderId="0" xfId="8" applyFont="1" applyFill="1" applyBorder="1" applyAlignment="1" applyProtection="1">
      <alignment horizontal="left" vertical="top" indent="1"/>
      <protection locked="0"/>
    </xf>
    <xf numFmtId="0" fontId="7" fillId="0" borderId="0" xfId="8" applyFont="1" applyFill="1" applyBorder="1" applyAlignment="1" applyProtection="1">
      <alignment horizontal="left" vertical="top"/>
      <protection locked="0"/>
    </xf>
    <xf numFmtId="0" fontId="3" fillId="0" borderId="8" xfId="8" applyNumberFormat="1" applyFont="1" applyFill="1" applyBorder="1" applyAlignment="1" applyProtection="1">
      <alignment horizontal="right" vertical="top"/>
      <protection locked="0"/>
    </xf>
    <xf numFmtId="0" fontId="4" fillId="0" borderId="2" xfId="8" applyFont="1" applyFill="1" applyBorder="1" applyAlignment="1" applyProtection="1">
      <alignment horizontal="left" vertical="top"/>
      <protection locked="0"/>
    </xf>
    <xf numFmtId="4" fontId="4" fillId="0" borderId="2" xfId="8" applyNumberFormat="1" applyFont="1" applyFill="1" applyBorder="1" applyAlignment="1" applyProtection="1">
      <alignment vertical="top"/>
      <protection locked="0"/>
    </xf>
    <xf numFmtId="4" fontId="4" fillId="0" borderId="3" xfId="8" applyNumberFormat="1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horizontal="left" vertical="top" wrapText="1" inden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4" fontId="3" fillId="0" borderId="1" xfId="2" applyNumberFormat="1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Fill="1" applyBorder="1" applyProtection="1">
      <protection locked="0"/>
    </xf>
    <xf numFmtId="4" fontId="4" fillId="0" borderId="1" xfId="8" applyNumberFormat="1" applyFont="1" applyFill="1" applyBorder="1" applyProtection="1"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10" fillId="0" borderId="0" xfId="8" applyFont="1" applyFill="1" applyBorder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Fill="1" applyBorder="1" applyAlignment="1" applyProtection="1"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11" fillId="0" borderId="0" xfId="0" applyFont="1" applyAlignment="1"/>
    <xf numFmtId="0" fontId="4" fillId="0" borderId="0" xfId="8" applyFont="1" applyAlignment="1">
      <alignment vertical="top"/>
    </xf>
    <xf numFmtId="0" fontId="3" fillId="0" borderId="7" xfId="8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2" borderId="5" xfId="8" applyFont="1" applyFill="1" applyBorder="1" applyAlignment="1" applyProtection="1">
      <alignment horizontal="center" vertical="center"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</cellXfs>
  <cellStyles count="34">
    <cellStyle name="Euro" xfId="1"/>
    <cellStyle name="Millares 2" xfId="2"/>
    <cellStyle name="Millares 2 2" xfId="3"/>
    <cellStyle name="Millares 2 2 2" xfId="26"/>
    <cellStyle name="Millares 2 2 3" xfId="17"/>
    <cellStyle name="Millares 2 3" xfId="4"/>
    <cellStyle name="Millares 2 3 2" xfId="27"/>
    <cellStyle name="Millares 2 3 3" xfId="18"/>
    <cellStyle name="Millares 2 4" xfId="25"/>
    <cellStyle name="Millares 2 5" xfId="16"/>
    <cellStyle name="Millares 3" xfId="5"/>
    <cellStyle name="Millares 3 2" xfId="28"/>
    <cellStyle name="Millares 3 3" xfId="19"/>
    <cellStyle name="Moneda 2" xfId="6"/>
    <cellStyle name="Moneda 2 2" xfId="29"/>
    <cellStyle name="Moneda 2 3" xfId="20"/>
    <cellStyle name="Normal" xfId="0" builtinId="0"/>
    <cellStyle name="Normal 2" xfId="7"/>
    <cellStyle name="Normal 2 2" xfId="8"/>
    <cellStyle name="Normal 2 3" xfId="30"/>
    <cellStyle name="Normal 2 4" xfId="21"/>
    <cellStyle name="Normal 3" xfId="9"/>
    <cellStyle name="Normal 3 2" xfId="31"/>
    <cellStyle name="Normal 3 3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33"/>
    <cellStyle name="Normal 6 2 3" xfId="24"/>
    <cellStyle name="Normal 6 3" xfId="32"/>
    <cellStyle name="Normal 6 4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4600575</xdr:colOff>
      <xdr:row>73</xdr:row>
      <xdr:rowOff>19050</xdr:rowOff>
    </xdr:from>
    <xdr:to>
      <xdr:col>3</xdr:col>
      <xdr:colOff>1162050</xdr:colOff>
      <xdr:row>73</xdr:row>
      <xdr:rowOff>19050</xdr:rowOff>
    </xdr:to>
    <xdr:cxnSp macro="">
      <xdr:nvCxnSpPr>
        <xdr:cNvPr id="2" name="Conector recto 1"/>
        <xdr:cNvCxnSpPr/>
      </xdr:nvCxnSpPr>
      <xdr:spPr>
        <a:xfrm>
          <a:off x="4705350" y="10534650"/>
          <a:ext cx="29432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38101</xdr:colOff>
      <xdr:row>73</xdr:row>
      <xdr:rowOff>58684</xdr:rowOff>
    </xdr:from>
    <xdr:to>
      <xdr:col>3</xdr:col>
      <xdr:colOff>1295400</xdr:colOff>
      <xdr:row>76</xdr:row>
      <xdr:rowOff>130452</xdr:rowOff>
    </xdr:to>
    <xdr:sp macro="" textlink="">
      <xdr:nvSpPr>
        <xdr:cNvPr id="3" name="CuadroTexto 6"/>
        <xdr:cNvSpPr txBox="1"/>
      </xdr:nvSpPr>
      <xdr:spPr>
        <a:xfrm>
          <a:off x="5048251" y="10574284"/>
          <a:ext cx="2733674" cy="5003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 y M.F. Julio Cesar Bermúdez González </a:t>
          </a:r>
          <a:b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Tesorero Municipal </a:t>
          </a:r>
        </a:p>
        <a:p>
          <a:endParaRPr lang="es-MX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2600325</xdr:colOff>
      <xdr:row>78</xdr:row>
      <xdr:rowOff>30497</xdr:rowOff>
    </xdr:from>
    <xdr:to>
      <xdr:col>2</xdr:col>
      <xdr:colOff>240800</xdr:colOff>
      <xdr:row>80</xdr:row>
      <xdr:rowOff>72914</xdr:rowOff>
    </xdr:to>
    <xdr:sp macro="" textlink="">
      <xdr:nvSpPr>
        <xdr:cNvPr id="4" name="CuadroTexto 8"/>
        <xdr:cNvSpPr txBox="1"/>
      </xdr:nvSpPr>
      <xdr:spPr>
        <a:xfrm>
          <a:off x="2705100" y="11260472"/>
          <a:ext cx="2545850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Rocío Ambriz Arredondo </a:t>
          </a:r>
          <a:endParaRPr lang="es-MX" sz="8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Síndico Municipal 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1028700</xdr:colOff>
      <xdr:row>72</xdr:row>
      <xdr:rowOff>135272</xdr:rowOff>
    </xdr:from>
    <xdr:to>
      <xdr:col>1</xdr:col>
      <xdr:colOff>2545850</xdr:colOff>
      <xdr:row>75</xdr:row>
      <xdr:rowOff>34814</xdr:rowOff>
    </xdr:to>
    <xdr:sp macro="" textlink="">
      <xdr:nvSpPr>
        <xdr:cNvPr id="5" name="CuadroTexto 8"/>
        <xdr:cNvSpPr txBox="1"/>
      </xdr:nvSpPr>
      <xdr:spPr>
        <a:xfrm>
          <a:off x="104775" y="10507997"/>
          <a:ext cx="2545850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ING. Alejandro</a:t>
          </a:r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 Alanís Chávez </a:t>
          </a:r>
          <a:b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Presidente Municipal 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847725</xdr:colOff>
      <xdr:row>72</xdr:row>
      <xdr:rowOff>133350</xdr:rowOff>
    </xdr:from>
    <xdr:to>
      <xdr:col>1</xdr:col>
      <xdr:colOff>2943225</xdr:colOff>
      <xdr:row>72</xdr:row>
      <xdr:rowOff>133350</xdr:rowOff>
    </xdr:to>
    <xdr:cxnSp macro="">
      <xdr:nvCxnSpPr>
        <xdr:cNvPr id="6" name="Conector recto 5"/>
        <xdr:cNvCxnSpPr/>
      </xdr:nvCxnSpPr>
      <xdr:spPr>
        <a:xfrm>
          <a:off x="104775" y="10506075"/>
          <a:ext cx="29432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2305050</xdr:colOff>
      <xdr:row>78</xdr:row>
      <xdr:rowOff>0</xdr:rowOff>
    </xdr:from>
    <xdr:to>
      <xdr:col>2</xdr:col>
      <xdr:colOff>342900</xdr:colOff>
      <xdr:row>78</xdr:row>
      <xdr:rowOff>0</xdr:rowOff>
    </xdr:to>
    <xdr:cxnSp macro="">
      <xdr:nvCxnSpPr>
        <xdr:cNvPr id="7" name="Conector recto 6"/>
        <xdr:cNvCxnSpPr/>
      </xdr:nvCxnSpPr>
      <xdr:spPr>
        <a:xfrm>
          <a:off x="2409825" y="11229975"/>
          <a:ext cx="29432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6"/>
  <sheetViews>
    <sheetView showGridLines="0" tabSelected="1" zoomScaleNormal="100" workbookViewId="0">
      <selection sqref="A1:D1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40" t="s">
        <v>56</v>
      </c>
      <c r="B1" s="41"/>
      <c r="C1" s="41"/>
      <c r="D1" s="42"/>
    </row>
    <row r="2" spans="1:5" x14ac:dyDescent="0.2">
      <c r="A2" s="11"/>
      <c r="B2" s="8"/>
      <c r="C2" s="9">
        <v>2019</v>
      </c>
      <c r="D2" s="10">
        <v>2018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51297675.32</v>
      </c>
      <c r="D4" s="28">
        <f>SUM(D5:D11)</f>
        <v>52513811.309999995</v>
      </c>
      <c r="E4" s="31" t="s">
        <v>55</v>
      </c>
    </row>
    <row r="5" spans="1:5" x14ac:dyDescent="0.2">
      <c r="A5" s="19"/>
      <c r="B5" s="20" t="s">
        <v>1</v>
      </c>
      <c r="C5" s="29">
        <v>18726958.239999998</v>
      </c>
      <c r="D5" s="30">
        <v>17265944.629999999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1569712.75</v>
      </c>
      <c r="D7" s="30">
        <v>5738426.1200000001</v>
      </c>
      <c r="E7" s="31">
        <v>4130</v>
      </c>
    </row>
    <row r="8" spans="1:5" x14ac:dyDescent="0.2">
      <c r="A8" s="19"/>
      <c r="B8" s="20" t="s">
        <v>2</v>
      </c>
      <c r="C8" s="29">
        <v>24094063.550000001</v>
      </c>
      <c r="D8" s="30">
        <v>23801553.41</v>
      </c>
      <c r="E8" s="31">
        <v>4140</v>
      </c>
    </row>
    <row r="9" spans="1:5" x14ac:dyDescent="0.2">
      <c r="A9" s="19"/>
      <c r="B9" s="20" t="s">
        <v>47</v>
      </c>
      <c r="C9" s="29">
        <v>4584706.93</v>
      </c>
      <c r="D9" s="30">
        <v>4109665.89</v>
      </c>
      <c r="E9" s="31">
        <v>4150</v>
      </c>
    </row>
    <row r="10" spans="1:5" x14ac:dyDescent="0.2">
      <c r="A10" s="19"/>
      <c r="B10" s="20" t="s">
        <v>48</v>
      </c>
      <c r="C10" s="29">
        <v>2322233.85</v>
      </c>
      <c r="D10" s="30">
        <v>1598221.26</v>
      </c>
      <c r="E10" s="31">
        <v>4160</v>
      </c>
    </row>
    <row r="11" spans="1:5" x14ac:dyDescent="0.2">
      <c r="A11" s="19"/>
      <c r="B11" s="20" t="s">
        <v>49</v>
      </c>
      <c r="C11" s="29">
        <v>0</v>
      </c>
      <c r="D11" s="30">
        <v>0</v>
      </c>
      <c r="E11" s="31">
        <v>4170</v>
      </c>
    </row>
    <row r="12" spans="1:5" ht="34.5" customHeight="1" x14ac:dyDescent="0.2">
      <c r="A12" s="38" t="s">
        <v>50</v>
      </c>
      <c r="B12" s="39"/>
      <c r="C12" s="27">
        <f>SUM(C13:C14)</f>
        <v>363616075.87</v>
      </c>
      <c r="D12" s="28">
        <f>SUM(D13:D14)</f>
        <v>344671243.05000001</v>
      </c>
      <c r="E12" s="31" t="s">
        <v>55</v>
      </c>
    </row>
    <row r="13" spans="1:5" ht="22.5" x14ac:dyDescent="0.2">
      <c r="A13" s="19"/>
      <c r="B13" s="26" t="s">
        <v>51</v>
      </c>
      <c r="C13" s="29">
        <v>363616075.87</v>
      </c>
      <c r="D13" s="30">
        <v>344671243.05000001</v>
      </c>
      <c r="E13" s="31">
        <v>4210</v>
      </c>
    </row>
    <row r="14" spans="1:5" x14ac:dyDescent="0.2">
      <c r="A14" s="19"/>
      <c r="B14" s="20" t="s">
        <v>52</v>
      </c>
      <c r="C14" s="29">
        <v>0</v>
      </c>
      <c r="D14" s="30">
        <v>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414913751.19</v>
      </c>
      <c r="D22" s="3">
        <f>SUM(D4+D12+D15)</f>
        <v>397185054.36000001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242621554.73000002</v>
      </c>
      <c r="D25" s="28">
        <f>SUM(D26:D28)</f>
        <v>222310743.93000001</v>
      </c>
      <c r="E25" s="31" t="s">
        <v>55</v>
      </c>
    </row>
    <row r="26" spans="1:5" x14ac:dyDescent="0.2">
      <c r="A26" s="19"/>
      <c r="B26" s="20" t="s">
        <v>37</v>
      </c>
      <c r="C26" s="29">
        <v>145973225.69999999</v>
      </c>
      <c r="D26" s="30">
        <v>137113904.44999999</v>
      </c>
      <c r="E26" s="31">
        <v>5110</v>
      </c>
    </row>
    <row r="27" spans="1:5" x14ac:dyDescent="0.2">
      <c r="A27" s="19"/>
      <c r="B27" s="20" t="s">
        <v>16</v>
      </c>
      <c r="C27" s="29">
        <v>38247466.670000002</v>
      </c>
      <c r="D27" s="30">
        <v>33368173.149999999</v>
      </c>
      <c r="E27" s="31">
        <v>5120</v>
      </c>
    </row>
    <row r="28" spans="1:5" x14ac:dyDescent="0.2">
      <c r="A28" s="19"/>
      <c r="B28" s="20" t="s">
        <v>17</v>
      </c>
      <c r="C28" s="29">
        <v>58400862.359999999</v>
      </c>
      <c r="D28" s="30">
        <v>51828666.329999998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41525883.939999998</v>
      </c>
      <c r="D29" s="28">
        <f>SUM(D30:D38)</f>
        <v>48376517.989999995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13859199.960000001</v>
      </c>
      <c r="D31" s="30">
        <v>13326143.199999999</v>
      </c>
      <c r="E31" s="31">
        <v>5220</v>
      </c>
    </row>
    <row r="32" spans="1:5" x14ac:dyDescent="0.2">
      <c r="A32" s="19"/>
      <c r="B32" s="20" t="s">
        <v>20</v>
      </c>
      <c r="C32" s="29">
        <v>4250244.92</v>
      </c>
      <c r="D32" s="30">
        <v>14602039.380000001</v>
      </c>
      <c r="E32" s="31">
        <v>5230</v>
      </c>
    </row>
    <row r="33" spans="1:5" x14ac:dyDescent="0.2">
      <c r="A33" s="19"/>
      <c r="B33" s="20" t="s">
        <v>21</v>
      </c>
      <c r="C33" s="29">
        <v>17467343.34</v>
      </c>
      <c r="D33" s="30">
        <v>14965111.619999999</v>
      </c>
      <c r="E33" s="31">
        <v>5240</v>
      </c>
    </row>
    <row r="34" spans="1:5" x14ac:dyDescent="0.2">
      <c r="A34" s="19"/>
      <c r="B34" s="20" t="s">
        <v>22</v>
      </c>
      <c r="C34" s="29">
        <v>5852095.7199999997</v>
      </c>
      <c r="D34" s="30">
        <v>5323223.79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97000</v>
      </c>
      <c r="D38" s="30">
        <v>160000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1846576.43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1846576.43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1334196.06</v>
      </c>
      <c r="D43" s="28">
        <f>SUM(D44:D48)</f>
        <v>379167.1</v>
      </c>
      <c r="E43" s="31" t="s">
        <v>55</v>
      </c>
    </row>
    <row r="44" spans="1:5" x14ac:dyDescent="0.2">
      <c r="A44" s="19"/>
      <c r="B44" s="20" t="s">
        <v>26</v>
      </c>
      <c r="C44" s="29">
        <v>1334196.06</v>
      </c>
      <c r="D44" s="30">
        <v>379167.1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9026840.1099999994</v>
      </c>
      <c r="D49" s="28">
        <f>SUM(D50:D55)</f>
        <v>8031952.1299999999</v>
      </c>
      <c r="E49" s="31" t="s">
        <v>55</v>
      </c>
    </row>
    <row r="50" spans="1:9" x14ac:dyDescent="0.2">
      <c r="A50" s="19"/>
      <c r="B50" s="20" t="s">
        <v>31</v>
      </c>
      <c r="C50" s="29">
        <v>9026840.1099999994</v>
      </c>
      <c r="D50" s="30">
        <v>8031952.1299999999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9464207.6500000004</v>
      </c>
      <c r="D56" s="28">
        <f>SUM(D57)</f>
        <v>38150517.210000001</v>
      </c>
      <c r="E56" s="31" t="s">
        <v>55</v>
      </c>
    </row>
    <row r="57" spans="1:9" x14ac:dyDescent="0.2">
      <c r="A57" s="19"/>
      <c r="B57" s="20" t="s">
        <v>38</v>
      </c>
      <c r="C57" s="29">
        <v>9464207.6500000004</v>
      </c>
      <c r="D57" s="30">
        <v>38150517.210000001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305819258.92000002</v>
      </c>
      <c r="D59" s="3">
        <f>SUM(D56+D49+D43+D39+D29+D25)</f>
        <v>317248898.36000001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109094492.26999998</v>
      </c>
      <c r="D61" s="28">
        <f>D22-D59</f>
        <v>79936156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  <row r="64" spans="1:9" x14ac:dyDescent="0.2">
      <c r="A64" s="33" t="s">
        <v>57</v>
      </c>
    </row>
    <row r="65" spans="1:4" x14ac:dyDescent="0.2">
      <c r="A65" s="33"/>
    </row>
    <row r="66" spans="1:4" x14ac:dyDescent="0.2">
      <c r="A66" s="33"/>
    </row>
    <row r="67" spans="1:4" x14ac:dyDescent="0.2">
      <c r="A67" s="33"/>
    </row>
    <row r="68" spans="1:4" x14ac:dyDescent="0.2">
      <c r="A68" s="33"/>
    </row>
    <row r="69" spans="1:4" x14ac:dyDescent="0.2">
      <c r="A69" s="33"/>
    </row>
    <row r="70" spans="1:4" x14ac:dyDescent="0.2">
      <c r="A70" s="33"/>
    </row>
    <row r="72" spans="1:4" x14ac:dyDescent="0.2">
      <c r="B72" s="34"/>
      <c r="C72" s="35"/>
      <c r="D72" s="35"/>
    </row>
    <row r="73" spans="1:4" x14ac:dyDescent="0.2">
      <c r="B73" s="36"/>
      <c r="C73" s="35"/>
      <c r="D73" s="35"/>
    </row>
    <row r="74" spans="1:4" x14ac:dyDescent="0.2">
      <c r="B74" s="36"/>
      <c r="C74" s="35"/>
      <c r="D74" s="35"/>
    </row>
    <row r="75" spans="1:4" x14ac:dyDescent="0.2">
      <c r="B75" s="36"/>
      <c r="C75" s="35"/>
      <c r="D75" s="35"/>
    </row>
    <row r="76" spans="1:4" x14ac:dyDescent="0.2">
      <c r="B76" s="37"/>
      <c r="C76" s="35"/>
      <c r="D76" s="35"/>
    </row>
  </sheetData>
  <sheetProtection formatCells="0" formatColumns="0" formatRows="0" autoFilter="0"/>
  <mergeCells count="2">
    <mergeCell ref="A12:B12"/>
    <mergeCell ref="A1:D1"/>
  </mergeCells>
  <printOptions horizontalCentered="1"/>
  <pageMargins left="0.78740157480314965" right="0.59055118110236227" top="0.78740157480314965" bottom="0.78740157480314965" header="0.31496062992125984" footer="0.31496062992125984"/>
  <pageSetup scale="7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LuceroGV</cp:lastModifiedBy>
  <cp:lastPrinted>2020-01-28T21:57:05Z</cp:lastPrinted>
  <dcterms:created xsi:type="dcterms:W3CDTF">2012-12-11T20:29:16Z</dcterms:created>
  <dcterms:modified xsi:type="dcterms:W3CDTF">2020-01-29T16:47:41Z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