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4. Octubre-diciembre 2019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52511"/>
</workbook>
</file>

<file path=xl/calcChain.xml><?xml version="1.0" encoding="utf-8"?>
<calcChain xmlns="http://schemas.openxmlformats.org/spreadsheetml/2006/main">
  <c r="D53" i="2" l="1"/>
  <c r="D42" i="2"/>
  <c r="D43" i="2"/>
  <c r="D33" i="2"/>
  <c r="D16" i="2"/>
  <c r="E57" i="2" l="1"/>
  <c r="E40" i="2" l="1"/>
  <c r="D40" i="2"/>
  <c r="E16" i="2"/>
  <c r="E5" i="2"/>
  <c r="D5" i="2"/>
  <c r="E33" i="2" l="1"/>
  <c r="E53" i="2"/>
  <c r="E52" i="2" s="1"/>
  <c r="D52" i="2"/>
  <c r="E48" i="2"/>
  <c r="E47" i="2" s="1"/>
  <c r="D47" i="2"/>
  <c r="E36" i="2"/>
  <c r="E44" i="2" s="1"/>
  <c r="D36" i="2"/>
  <c r="D44" i="2" s="1"/>
  <c r="D57" i="2" l="1"/>
  <c r="D59" i="2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<sst xmlns="http://schemas.openxmlformats.org/spreadsheetml/2006/main" count="62" uniqueCount="53">
  <si>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</si>
  <si>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</si>
  <si>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</si>
  <si>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</si>
  <si>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</si>
  <si>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</si>
  <si>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</si>
  <si>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</si>
  <si>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</si>
  <si>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</si>
  <si>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</si>
  <si>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</si>
  <si>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</si>
  <si>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</si>
  <si>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</si>
  <si>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</si>
  <si>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</si>
  <si>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</si>
  <si>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</si>
  <si>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</si>
  <si>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</si>
  <si>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</si>
  <si>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</si>
  <si>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</si>
  <si>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</si>
  <si>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</si>
  <si>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</si>
  <si>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</si>
  <si>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</si>
  <si>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</si>
  <si>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</si>
  <si>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</si>
  <si>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</si>
  <si>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</si>
  <si>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</si>
  <si>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</si>
  <si>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</si>
  <si>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</si>
  <si>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</si>
  <si>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</si>
  <si>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</si>
  <si>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</si>
  <si>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</si>
  <si>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</si>
  <si>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</si>
  <si>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</si>
  <si>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</si>
  <si>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</si>
  <si>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</si>
  <si>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</si>
  <si>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</si>
  <si>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de Valle de Santiago, Gto.
Estado de Flujos de Efectivo
Del  01 de Enero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</si>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</sst>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3" fillId="2" borderId="8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3" fillId="0" borderId="0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2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 inden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>
      <alignment horizontal="left" vertical="top" wrapText="1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0" fontId="7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vertical="top" wrapText="1"/>
    </xf>
    <xf numFmtId="0" fontId="3" fillId="0" borderId="1" xfId="8" applyFont="1" applyFill="1" applyBorder="1" applyAlignment="1">
      <alignment vertical="top"/>
    </xf>
    <xf numFmtId="0" fontId="4" fillId="0" borderId="0" xfId="8" applyFont="1" applyFill="1" applyBorder="1" applyAlignment="1">
      <alignment horizontal="left" vertical="top" wrapText="1" indent="1"/>
    </xf>
    <xf numFmtId="0" fontId="4" fillId="0" borderId="5" xfId="8" applyFont="1" applyFill="1" applyBorder="1" applyProtection="1">
      <protection locked="0"/>
    </xf>
    <xf numFmtId="0" fontId="4" fillId="0" borderId="3" xfId="8" applyFont="1" applyFill="1" applyBorder="1" applyProtection="1">
      <protection locked="0"/>
    </xf>
    <xf numFmtId="0" fontId="4" fillId="0" borderId="3" xfId="8" applyFont="1" applyFill="1" applyBorder="1" applyAlignment="1">
      <alignment vertical="top" wrapText="1"/>
    </xf>
    <xf numFmtId="4" fontId="4" fillId="0" borderId="4" xfId="8" applyNumberFormat="1" applyFont="1" applyFill="1" applyBorder="1" applyAlignment="1">
      <alignment vertical="top"/>
    </xf>
    <xf numFmtId="0" fontId="8" fillId="0" borderId="1" xfId="8" applyFont="1" applyFill="1" applyBorder="1" applyProtection="1">
      <protection locked="0"/>
    </xf>
    <xf numFmtId="4" fontId="4" fillId="0" borderId="0" xfId="8" applyNumberFormat="1" applyFont="1" applyFill="1" applyBorder="1" applyProtection="1">
      <protection locked="0"/>
    </xf>
    <xf numFmtId="43" fontId="4" fillId="0" borderId="0" xfId="16" applyFont="1" applyFill="1" applyBorder="1" applyProtection="1">
      <protection locked="0"/>
    </xf>
    <xf numFmtId="43" fontId="4" fillId="0" borderId="0" xfId="8" applyNumberFormat="1" applyFont="1" applyFill="1" applyBorder="1" applyProtection="1"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Protection="1"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0" fontId="3" fillId="2" borderId="9" xfId="8" applyFont="1" applyFill="1" applyBorder="1" applyAlignment="1" applyProtection="1">
      <alignment horizontal="center" vertical="center" wrapText="1"/>
      <protection locked="0"/>
    </xf>
    <xf numFmtId="0" fontId="3" fillId="2" borderId="10" xfId="8" applyFont="1" applyFill="1" applyBorder="1" applyAlignment="1" applyProtection="1">
      <alignment horizontal="center" vertical="center" wrapText="1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</cellXfs>
  <cellStyles count="26">
    <cellStyle name="Euro" xfId="1"/>
    <cellStyle name="Millares" xfId="16" builtinId="3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2 3" xfId="22"/>
    <cellStyle name="Normal 3" xfId="9"/>
    <cellStyle name="Normal 3 2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6" width="12.33203125" style="3" bestFit="1" customWidth="1"/>
    <col min="7" max="8" width="13" style="3" bestFit="1" customWidth="1"/>
    <col min="9" max="16384" width="12" style="3"/>
  </cols>
  <sheetData>
    <row r="1" spans="1:5" ht="39.950000000000003" customHeight="1" x14ac:dyDescent="0.2">
      <c r="A1" s="34" t="s">
        <v>51</v>
      </c>
      <c r="B1" s="35"/>
      <c r="C1" s="35"/>
      <c r="D1" s="35"/>
      <c r="E1" s="36"/>
    </row>
    <row r="2" spans="1:5" ht="15" customHeight="1" x14ac:dyDescent="0.2">
      <c r="A2" s="37" t="s">
        <v>0</v>
      </c>
      <c r="B2" s="38"/>
      <c r="C2" s="38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414913751.19</v>
      </c>
      <c r="E5" s="14">
        <f>SUM(E6:E15)</f>
        <v>397185054.36000001</v>
      </c>
    </row>
    <row r="6" spans="1:5" x14ac:dyDescent="0.2">
      <c r="A6" s="26">
        <v>4110</v>
      </c>
      <c r="C6" s="15" t="s">
        <v>3</v>
      </c>
      <c r="D6" s="30">
        <v>18726958.239999998</v>
      </c>
      <c r="E6" s="17">
        <v>17265944.629999999</v>
      </c>
    </row>
    <row r="7" spans="1:5" x14ac:dyDescent="0.2">
      <c r="A7" s="26">
        <v>4120</v>
      </c>
      <c r="C7" s="15" t="s">
        <v>4</v>
      </c>
      <c r="D7" s="30">
        <v>0</v>
      </c>
      <c r="E7" s="17">
        <v>0</v>
      </c>
    </row>
    <row r="8" spans="1:5" x14ac:dyDescent="0.2">
      <c r="A8" s="26">
        <v>4130</v>
      </c>
      <c r="C8" s="15" t="s">
        <v>42</v>
      </c>
      <c r="D8" s="30">
        <v>1569712.75</v>
      </c>
      <c r="E8" s="17">
        <v>5738426.1200000001</v>
      </c>
    </row>
    <row r="9" spans="1:5" x14ac:dyDescent="0.2">
      <c r="A9" s="26">
        <v>4140</v>
      </c>
      <c r="C9" s="15" t="s">
        <v>5</v>
      </c>
      <c r="D9" s="30">
        <v>24094063.550000001</v>
      </c>
      <c r="E9" s="17">
        <v>23801553.41</v>
      </c>
    </row>
    <row r="10" spans="1:5" x14ac:dyDescent="0.2">
      <c r="A10" s="26">
        <v>4150</v>
      </c>
      <c r="C10" s="15" t="s">
        <v>43</v>
      </c>
      <c r="D10" s="30">
        <v>4584706.93</v>
      </c>
      <c r="E10" s="17">
        <v>4109665.89</v>
      </c>
    </row>
    <row r="11" spans="1:5" x14ac:dyDescent="0.2">
      <c r="A11" s="26">
        <v>4160</v>
      </c>
      <c r="C11" s="15" t="s">
        <v>44</v>
      </c>
      <c r="D11" s="30">
        <v>2322233.85</v>
      </c>
      <c r="E11" s="17">
        <v>1598221.26</v>
      </c>
    </row>
    <row r="12" spans="1:5" x14ac:dyDescent="0.2">
      <c r="A12" s="26">
        <v>4170</v>
      </c>
      <c r="C12" s="15" t="s">
        <v>45</v>
      </c>
      <c r="D12" s="30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30">
        <v>363616075.87</v>
      </c>
      <c r="E13" s="17">
        <v>344671243.05000001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285994015.10000002</v>
      </c>
      <c r="E16" s="14">
        <f>SUM(E17:E32)</f>
        <v>271066429.02000004</v>
      </c>
    </row>
    <row r="17" spans="1:5" x14ac:dyDescent="0.2">
      <c r="A17" s="26">
        <v>5110</v>
      </c>
      <c r="C17" s="15" t="s">
        <v>8</v>
      </c>
      <c r="D17" s="31">
        <v>145973225.69999999</v>
      </c>
      <c r="E17" s="17">
        <v>137113904.44999999</v>
      </c>
    </row>
    <row r="18" spans="1:5" x14ac:dyDescent="0.2">
      <c r="A18" s="26">
        <v>5120</v>
      </c>
      <c r="C18" s="15" t="s">
        <v>9</v>
      </c>
      <c r="D18" s="31">
        <v>38247466.670000002</v>
      </c>
      <c r="E18" s="17">
        <v>33368173.149999999</v>
      </c>
    </row>
    <row r="19" spans="1:5" x14ac:dyDescent="0.2">
      <c r="A19" s="26">
        <v>5130</v>
      </c>
      <c r="C19" s="15" t="s">
        <v>10</v>
      </c>
      <c r="D19" s="31">
        <v>58400862.359999999</v>
      </c>
      <c r="E19" s="17">
        <v>51828666.329999998</v>
      </c>
    </row>
    <row r="20" spans="1:5" x14ac:dyDescent="0.2">
      <c r="A20" s="26">
        <v>5210</v>
      </c>
      <c r="C20" s="15" t="s">
        <v>11</v>
      </c>
      <c r="D20" s="31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31">
        <v>13859199.960000001</v>
      </c>
      <c r="E21" s="17">
        <v>13326143.199999999</v>
      </c>
    </row>
    <row r="22" spans="1:5" x14ac:dyDescent="0.2">
      <c r="A22" s="26">
        <v>5230</v>
      </c>
      <c r="C22" s="15" t="s">
        <v>13</v>
      </c>
      <c r="D22" s="31">
        <v>4250244.92</v>
      </c>
      <c r="E22" s="17">
        <v>14602039.380000001</v>
      </c>
    </row>
    <row r="23" spans="1:5" x14ac:dyDescent="0.2">
      <c r="A23" s="26">
        <v>5240</v>
      </c>
      <c r="C23" s="15" t="s">
        <v>14</v>
      </c>
      <c r="D23" s="31">
        <v>17467343.34</v>
      </c>
      <c r="E23" s="17">
        <v>14965111.619999999</v>
      </c>
    </row>
    <row r="24" spans="1:5" x14ac:dyDescent="0.2">
      <c r="A24" s="26">
        <v>5250</v>
      </c>
      <c r="C24" s="15" t="s">
        <v>15</v>
      </c>
      <c r="D24" s="31">
        <v>5852095.7199999997</v>
      </c>
      <c r="E24" s="17">
        <v>5323223.79</v>
      </c>
    </row>
    <row r="25" spans="1:5" x14ac:dyDescent="0.2">
      <c r="A25" s="26">
        <v>5260</v>
      </c>
      <c r="C25" s="15" t="s">
        <v>16</v>
      </c>
      <c r="D25" s="31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31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31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31">
        <v>97000</v>
      </c>
      <c r="E28" s="17">
        <v>160000</v>
      </c>
    </row>
    <row r="29" spans="1:5" x14ac:dyDescent="0.2">
      <c r="A29" s="26">
        <v>5310</v>
      </c>
      <c r="C29" s="15" t="s">
        <v>20</v>
      </c>
      <c r="D29" s="31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31">
        <v>1846576.43</v>
      </c>
      <c r="E30" s="17">
        <v>0</v>
      </c>
    </row>
    <row r="31" spans="1:5" x14ac:dyDescent="0.2">
      <c r="A31" s="26">
        <v>5330</v>
      </c>
      <c r="C31" s="15" t="s">
        <v>22</v>
      </c>
      <c r="D31" s="31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31">
        <v>0</v>
      </c>
      <c r="E32" s="17">
        <v>379167.1</v>
      </c>
    </row>
    <row r="33" spans="1:7" x14ac:dyDescent="0.2">
      <c r="A33" s="18" t="s">
        <v>24</v>
      </c>
      <c r="C33" s="19"/>
      <c r="D33" s="13">
        <f>D5-D16</f>
        <v>128919736.08999997</v>
      </c>
      <c r="E33" s="14">
        <f>E5-E16</f>
        <v>126118625.33999997</v>
      </c>
    </row>
    <row r="34" spans="1:7" x14ac:dyDescent="0.2">
      <c r="A34" s="20"/>
      <c r="C34" s="19"/>
      <c r="D34" s="13"/>
      <c r="E34" s="14"/>
    </row>
    <row r="35" spans="1:7" x14ac:dyDescent="0.2">
      <c r="A35" s="7" t="s">
        <v>25</v>
      </c>
      <c r="C35" s="8"/>
      <c r="D35" s="16"/>
      <c r="E35" s="17"/>
    </row>
    <row r="36" spans="1:7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4742302.54</v>
      </c>
    </row>
    <row r="37" spans="1:7" x14ac:dyDescent="0.2">
      <c r="A37" s="4"/>
      <c r="C37" s="15" t="s">
        <v>26</v>
      </c>
      <c r="D37" s="16">
        <v>0</v>
      </c>
      <c r="E37" s="17">
        <v>4376834.8600000003</v>
      </c>
    </row>
    <row r="38" spans="1:7" x14ac:dyDescent="0.2">
      <c r="A38" s="4"/>
      <c r="C38" s="15" t="s">
        <v>27</v>
      </c>
      <c r="D38" s="16">
        <v>0</v>
      </c>
      <c r="E38" s="17">
        <v>0</v>
      </c>
    </row>
    <row r="39" spans="1:7" x14ac:dyDescent="0.2">
      <c r="A39" s="4"/>
      <c r="C39" s="15" t="s">
        <v>28</v>
      </c>
      <c r="D39" s="16">
        <v>0</v>
      </c>
      <c r="E39" s="17">
        <v>365467.68</v>
      </c>
    </row>
    <row r="40" spans="1:7" x14ac:dyDescent="0.2">
      <c r="A40" s="4"/>
      <c r="B40" s="11" t="s">
        <v>7</v>
      </c>
      <c r="C40" s="12"/>
      <c r="D40" s="13">
        <f>SUM(D41:D43)</f>
        <v>96356221.089999989</v>
      </c>
      <c r="E40" s="14">
        <f>SUM(E41:E43)</f>
        <v>140032253.95000002</v>
      </c>
    </row>
    <row r="41" spans="1:7" x14ac:dyDescent="0.2">
      <c r="A41" s="26">
        <v>1230</v>
      </c>
      <c r="C41" s="15" t="s">
        <v>26</v>
      </c>
      <c r="D41" s="31">
        <v>87483706.799999997</v>
      </c>
      <c r="E41" s="17">
        <v>130468656.04000001</v>
      </c>
    </row>
    <row r="42" spans="1:7" x14ac:dyDescent="0.2">
      <c r="A42" s="26" t="s">
        <v>50</v>
      </c>
      <c r="C42" s="15" t="s">
        <v>27</v>
      </c>
      <c r="D42" s="31">
        <f>8392514.29-D43+480000</f>
        <v>8852351.6600000001</v>
      </c>
      <c r="E42" s="17">
        <v>9561848.9100000001</v>
      </c>
      <c r="G42" s="33"/>
    </row>
    <row r="43" spans="1:7" x14ac:dyDescent="0.2">
      <c r="A43" s="4"/>
      <c r="C43" s="15" t="s">
        <v>29</v>
      </c>
      <c r="D43" s="16">
        <f>18722.64+1439.99</f>
        <v>20162.63</v>
      </c>
      <c r="E43" s="17">
        <v>1749</v>
      </c>
      <c r="G43" s="27"/>
    </row>
    <row r="44" spans="1:7" x14ac:dyDescent="0.2">
      <c r="A44" s="18" t="s">
        <v>30</v>
      </c>
      <c r="C44" s="19"/>
      <c r="D44" s="13">
        <f>D36-D40</f>
        <v>-96356221.089999989</v>
      </c>
      <c r="E44" s="14">
        <f>E36-E40</f>
        <v>-135289951.41000003</v>
      </c>
    </row>
    <row r="45" spans="1:7" x14ac:dyDescent="0.2">
      <c r="A45" s="20"/>
      <c r="C45" s="19"/>
      <c r="D45" s="13"/>
      <c r="E45" s="14"/>
    </row>
    <row r="46" spans="1:7" x14ac:dyDescent="0.2">
      <c r="A46" s="7" t="s">
        <v>31</v>
      </c>
      <c r="C46" s="8"/>
      <c r="D46" s="16"/>
      <c r="E46" s="17"/>
    </row>
    <row r="47" spans="1:7" x14ac:dyDescent="0.2">
      <c r="A47" s="4"/>
      <c r="B47" s="11" t="s">
        <v>2</v>
      </c>
      <c r="C47" s="12"/>
      <c r="D47" s="13">
        <f>SUM(D48+D51)</f>
        <v>0</v>
      </c>
      <c r="E47" s="14">
        <f>SUM(E48+E51)</f>
        <v>13540874.5</v>
      </c>
    </row>
    <row r="48" spans="1:7" x14ac:dyDescent="0.2">
      <c r="A48" s="4"/>
      <c r="C48" s="15" t="s">
        <v>32</v>
      </c>
      <c r="D48" s="16">
        <v>0</v>
      </c>
      <c r="E48" s="17">
        <f>SUM(E49:E50)</f>
        <v>13540874.5</v>
      </c>
    </row>
    <row r="49" spans="1:8" x14ac:dyDescent="0.2">
      <c r="A49" s="26">
        <v>2233</v>
      </c>
      <c r="C49" s="21" t="s">
        <v>33</v>
      </c>
      <c r="D49" s="16">
        <v>0</v>
      </c>
      <c r="E49" s="17">
        <v>13540874.5</v>
      </c>
      <c r="F49" s="27"/>
      <c r="G49" s="28"/>
      <c r="H49" s="29"/>
    </row>
    <row r="50" spans="1:8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8" x14ac:dyDescent="0.2">
      <c r="A51" s="4"/>
      <c r="C51" s="15" t="s">
        <v>35</v>
      </c>
      <c r="D51" s="16">
        <v>0</v>
      </c>
      <c r="E51" s="17">
        <v>0</v>
      </c>
      <c r="F51" s="16"/>
    </row>
    <row r="52" spans="1:8" x14ac:dyDescent="0.2">
      <c r="A52" s="4"/>
      <c r="B52" s="11" t="s">
        <v>7</v>
      </c>
      <c r="C52" s="12"/>
      <c r="D52" s="13">
        <f>SUM(D53+D56)</f>
        <v>24183124.82</v>
      </c>
      <c r="E52" s="14">
        <f>SUM(E53+E56)</f>
        <v>-9978051.1500000004</v>
      </c>
    </row>
    <row r="53" spans="1:8" x14ac:dyDescent="0.2">
      <c r="A53" s="4"/>
      <c r="C53" s="15" t="s">
        <v>36</v>
      </c>
      <c r="D53" s="16">
        <f>D54</f>
        <v>2941338.9</v>
      </c>
      <c r="E53" s="17">
        <f>SUM(E54:E55)</f>
        <v>0</v>
      </c>
      <c r="F53" s="27"/>
    </row>
    <row r="54" spans="1:8" x14ac:dyDescent="0.2">
      <c r="A54" s="4"/>
      <c r="C54" s="21" t="s">
        <v>33</v>
      </c>
      <c r="D54" s="27">
        <v>2941338.9</v>
      </c>
      <c r="E54" s="17">
        <v>0</v>
      </c>
      <c r="F54" s="27"/>
    </row>
    <row r="55" spans="1:8" x14ac:dyDescent="0.2">
      <c r="A55" s="4"/>
      <c r="C55" s="21" t="s">
        <v>34</v>
      </c>
      <c r="D55" s="16">
        <v>0</v>
      </c>
      <c r="E55" s="17">
        <v>0</v>
      </c>
    </row>
    <row r="56" spans="1:8" x14ac:dyDescent="0.2">
      <c r="A56" s="4"/>
      <c r="C56" s="15" t="s">
        <v>37</v>
      </c>
      <c r="D56" s="33">
        <v>21241785.920000002</v>
      </c>
      <c r="E56" s="17">
        <v>-9978051.1500000004</v>
      </c>
    </row>
    <row r="57" spans="1:8" x14ac:dyDescent="0.2">
      <c r="A57" s="18" t="s">
        <v>38</v>
      </c>
      <c r="C57" s="19"/>
      <c r="D57" s="13">
        <f>D47-D52</f>
        <v>-24183124.82</v>
      </c>
      <c r="E57" s="14">
        <f>E47+E52</f>
        <v>3562823.3499999996</v>
      </c>
    </row>
    <row r="58" spans="1:8" x14ac:dyDescent="0.2">
      <c r="A58" s="20"/>
      <c r="C58" s="19"/>
      <c r="D58" s="13"/>
      <c r="E58" s="14"/>
    </row>
    <row r="59" spans="1:8" x14ac:dyDescent="0.2">
      <c r="A59" s="18" t="s">
        <v>39</v>
      </c>
      <c r="C59" s="19"/>
      <c r="D59" s="13">
        <f>D57+D44+D33</f>
        <v>8380390.1799999774</v>
      </c>
      <c r="E59" s="14">
        <v>-43759018.93</v>
      </c>
    </row>
    <row r="60" spans="1:8" x14ac:dyDescent="0.2">
      <c r="A60" s="20"/>
      <c r="C60" s="19"/>
      <c r="D60" s="13"/>
      <c r="E60" s="14"/>
    </row>
    <row r="61" spans="1:8" x14ac:dyDescent="0.2">
      <c r="A61" s="18" t="s">
        <v>40</v>
      </c>
      <c r="C61" s="19"/>
      <c r="D61" s="13">
        <v>129034924.31</v>
      </c>
      <c r="E61" s="14">
        <v>172793943.24000001</v>
      </c>
    </row>
    <row r="62" spans="1:8" x14ac:dyDescent="0.2">
      <c r="A62" s="18" t="s">
        <v>41</v>
      </c>
      <c r="C62" s="19"/>
      <c r="D62" s="13">
        <v>137415314.49000001</v>
      </c>
      <c r="E62" s="14">
        <v>129034924.31</v>
      </c>
    </row>
    <row r="63" spans="1:8" x14ac:dyDescent="0.2">
      <c r="A63" s="22"/>
      <c r="B63" s="23"/>
      <c r="C63" s="24"/>
      <c r="D63" s="24"/>
      <c r="E63" s="25"/>
    </row>
    <row r="65" spans="1:4" x14ac:dyDescent="0.2">
      <c r="A65" s="32" t="s">
        <v>52</v>
      </c>
      <c r="D65" s="27"/>
    </row>
    <row r="66" spans="1:4" x14ac:dyDescent="0.2">
      <c r="D66" s="28"/>
    </row>
    <row r="67" spans="1:4" x14ac:dyDescent="0.2">
      <c r="D67" s="28"/>
    </row>
    <row r="68" spans="1:4" x14ac:dyDescent="0.2">
      <c r="D68" s="29"/>
    </row>
    <row r="69" spans="1:4" x14ac:dyDescent="0.2">
      <c r="D69" s="27"/>
    </row>
    <row r="70" spans="1:4" x14ac:dyDescent="0.2">
      <c r="D70" s="27"/>
    </row>
    <row r="71" spans="1:4" x14ac:dyDescent="0.2">
      <c r="D71" s="27"/>
    </row>
    <row r="73" spans="1:4" x14ac:dyDescent="0.2">
      <c r="D73" s="27"/>
    </row>
    <row r="74" spans="1:4" x14ac:dyDescent="0.2">
      <c r="D74" s="27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12f5b6f-540c-444d-8783-9749c880513e"/>
    <ds:schemaRef ds:uri="45be96a9-161b-45e5-8955-82d7971c9a3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revision/>
  <dcterms:created xsi:type="dcterms:W3CDTF">2012-12-11T20:31:36Z</dcterms:created>
  <dcterms:modified xsi:type="dcterms:W3CDTF">2020-01-29T16:48:54Z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