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Documents\Cuenta publica 2019-2021\4. Octubre-diciembre 2019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G7" i="1" l="1"/>
  <c r="E15" i="1" l="1"/>
  <c r="E6" i="1"/>
  <c r="D15" i="1"/>
  <c r="D6" i="1"/>
  <c r="C15" i="1"/>
  <c r="C6" i="1"/>
  <c r="C4" i="1" l="1"/>
  <c r="D4" i="1"/>
  <c r="E4" i="1"/>
  <c r="G13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F12" i="1"/>
  <c r="G12" i="1" s="1"/>
  <c r="F11" i="1"/>
  <c r="G11" i="1" s="1"/>
  <c r="F10" i="1"/>
  <c r="G10" i="1" s="1"/>
  <c r="F9" i="1"/>
  <c r="G9" i="1" s="1"/>
  <c r="F8" i="1"/>
  <c r="G8" i="1" s="1"/>
  <c r="G6" i="1" s="1"/>
  <c r="F7" i="1"/>
  <c r="F15" i="1" l="1"/>
  <c r="G16" i="1"/>
  <c r="G15" i="1" s="1"/>
  <c r="F6" i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<sst xmlns="http://schemas.openxmlformats.org/spreadsheetml/2006/main" count="27" uniqueCount="27">
  <si>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</si>
  <si>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</si>
  <si>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</si>
  <si>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</si>
  <si>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</si>
  <si>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</si>
  <si>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</si>
  <si>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</si>
  <si>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</si>
  <si>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</si>
  <si>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</si>
  <si>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</si>
  <si>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</si>
  <si>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</si>
  <si>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</si>
  <si>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</si>
  <si>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</si>
  <si>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</si>
  <si>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</si>
  <si>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</si>
  <si>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</si>
  <si>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</si>
  <si>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</si>
  <si>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</si>
  <si>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</si>
  <si>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</si>
  <si>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Valle de Santiago, Gto.
Estado Analítico del Activo
Del 01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</si>
</sst>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4" fillId="0" borderId="10" xfId="8" applyNumberFormat="1" applyFont="1" applyFill="1" applyBorder="1" applyAlignment="1">
      <alignment horizontal="center" vertical="center" wrapText="1"/>
    </xf>
    <xf numFmtId="0" fontId="4" fillId="0" borderId="10" xfId="8" quotePrefix="1" applyNumberFormat="1" applyFont="1" applyFill="1" applyBorder="1" applyAlignment="1">
      <alignment horizontal="center" vertical="center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26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441300495.80000001</v>
      </c>
      <c r="D4" s="13">
        <f>SUM(D6+D15)</f>
        <v>1911834526.3</v>
      </c>
      <c r="E4" s="13">
        <f>SUM(E6+E15)</f>
        <v>1877998552.8400002</v>
      </c>
      <c r="F4" s="13">
        <f>SUM(F6+F15)</f>
        <v>475136469.26000005</v>
      </c>
      <c r="G4" s="13">
        <f>SUM(G6+G15)</f>
        <v>33835973.460000038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170070782.38999999</v>
      </c>
      <c r="D6" s="13">
        <f>SUM(D7:D13)</f>
        <v>1786702610.98</v>
      </c>
      <c r="E6" s="13">
        <f>SUM(E7:E13)</f>
        <v>1786711330.95</v>
      </c>
      <c r="F6" s="13">
        <f>SUM(F7:F13)</f>
        <v>170062062.42000008</v>
      </c>
      <c r="G6" s="13">
        <f>SUM(G7:G13)</f>
        <v>-8719.969999935478</v>
      </c>
    </row>
    <row r="7" spans="1:7" x14ac:dyDescent="0.2">
      <c r="A7" s="3">
        <v>1110</v>
      </c>
      <c r="B7" s="7" t="s">
        <v>9</v>
      </c>
      <c r="C7" s="18">
        <v>129034924.31</v>
      </c>
      <c r="D7" s="18">
        <v>1237407812.1600001</v>
      </c>
      <c r="E7" s="18">
        <v>1229027421.98</v>
      </c>
      <c r="F7" s="18">
        <f>C7+D7-E7</f>
        <v>137415314.49000001</v>
      </c>
      <c r="G7" s="18">
        <f>F7-C7</f>
        <v>8380390.1800000072</v>
      </c>
    </row>
    <row r="8" spans="1:7" x14ac:dyDescent="0.2">
      <c r="A8" s="3">
        <v>1120</v>
      </c>
      <c r="B8" s="7" t="s">
        <v>10</v>
      </c>
      <c r="C8" s="18">
        <v>9074391.6600000001</v>
      </c>
      <c r="D8" s="18">
        <v>508023263.48000002</v>
      </c>
      <c r="E8" s="18">
        <v>509947445.50999999</v>
      </c>
      <c r="F8" s="18">
        <f t="shared" ref="F8:F13" si="0">C8+D8-E8</f>
        <v>7150209.6300000548</v>
      </c>
      <c r="G8" s="18">
        <f t="shared" ref="G8:G13" si="1">F8-C8</f>
        <v>-1924182.0299999453</v>
      </c>
    </row>
    <row r="9" spans="1:7" x14ac:dyDescent="0.2">
      <c r="A9" s="3">
        <v>1130</v>
      </c>
      <c r="B9" s="7" t="s">
        <v>11</v>
      </c>
      <c r="C9" s="18">
        <v>31961466.420000002</v>
      </c>
      <c r="D9" s="18">
        <v>41271535.340000004</v>
      </c>
      <c r="E9" s="18">
        <v>47736463.460000001</v>
      </c>
      <c r="F9" s="18">
        <f t="shared" si="0"/>
        <v>25496538.300000004</v>
      </c>
      <c r="G9" s="18">
        <f t="shared" si="1"/>
        <v>-6464928.1199999973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0"/>
        <v>0</v>
      </c>
      <c r="G10" s="18">
        <f t="shared" si="1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0"/>
        <v>0</v>
      </c>
      <c r="G11" s="18">
        <f t="shared" si="1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0"/>
        <v>0</v>
      </c>
      <c r="G12" s="18">
        <f t="shared" si="1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0"/>
        <v>0</v>
      </c>
      <c r="G13" s="18">
        <f t="shared" si="1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271229713.41000003</v>
      </c>
      <c r="D15" s="13">
        <f>SUM(D16:D24)</f>
        <v>125131915.31999999</v>
      </c>
      <c r="E15" s="13">
        <f>SUM(E16:E24)</f>
        <v>91287221.890000001</v>
      </c>
      <c r="F15" s="13">
        <f>SUM(F16:F24)</f>
        <v>305074406.83999997</v>
      </c>
      <c r="G15" s="13">
        <f>SUM(G16:G24)</f>
        <v>33844693.42999997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224535853.16999999</v>
      </c>
      <c r="D18" s="19">
        <v>115982769.73999999</v>
      </c>
      <c r="E18" s="19">
        <v>81983750.489999995</v>
      </c>
      <c r="F18" s="19">
        <f t="shared" si="3"/>
        <v>258534872.41999996</v>
      </c>
      <c r="G18" s="19">
        <f t="shared" si="2"/>
        <v>33999019.24999997</v>
      </c>
    </row>
    <row r="19" spans="1:7" x14ac:dyDescent="0.2">
      <c r="A19" s="3">
        <v>1240</v>
      </c>
      <c r="B19" s="7" t="s">
        <v>18</v>
      </c>
      <c r="C19" s="18">
        <v>79484506.230000004</v>
      </c>
      <c r="D19" s="18">
        <v>9128982.9499999993</v>
      </c>
      <c r="E19" s="18">
        <v>276631.28999999998</v>
      </c>
      <c r="F19" s="18">
        <f t="shared" si="3"/>
        <v>88336857.890000001</v>
      </c>
      <c r="G19" s="18">
        <f t="shared" si="2"/>
        <v>8852351.6599999964</v>
      </c>
    </row>
    <row r="20" spans="1:7" x14ac:dyDescent="0.2">
      <c r="A20" s="3">
        <v>1250</v>
      </c>
      <c r="B20" s="7" t="s">
        <v>19</v>
      </c>
      <c r="C20" s="18">
        <v>111566.91</v>
      </c>
      <c r="D20" s="18">
        <v>20162.63</v>
      </c>
      <c r="E20" s="18">
        <v>0</v>
      </c>
      <c r="F20" s="18">
        <f t="shared" si="3"/>
        <v>131729.54</v>
      </c>
      <c r="G20" s="18">
        <f t="shared" si="2"/>
        <v>20162.630000000005</v>
      </c>
    </row>
    <row r="21" spans="1:7" x14ac:dyDescent="0.2">
      <c r="A21" s="3">
        <v>1260</v>
      </c>
      <c r="B21" s="7" t="s">
        <v>20</v>
      </c>
      <c r="C21" s="18">
        <v>-34078972.57</v>
      </c>
      <c r="D21" s="18">
        <v>0</v>
      </c>
      <c r="E21" s="18">
        <v>9026840.1099999994</v>
      </c>
      <c r="F21" s="18">
        <f t="shared" si="3"/>
        <v>-43105812.68</v>
      </c>
      <c r="G21" s="18">
        <f t="shared" si="2"/>
        <v>-9026840.1099999994</v>
      </c>
    </row>
    <row r="22" spans="1:7" x14ac:dyDescent="0.2">
      <c r="A22" s="3">
        <v>1270</v>
      </c>
      <c r="B22" s="7" t="s">
        <v>21</v>
      </c>
      <c r="C22" s="18">
        <v>1176759.67</v>
      </c>
      <c r="D22" s="18">
        <v>0</v>
      </c>
      <c r="E22" s="18">
        <v>0</v>
      </c>
      <c r="F22" s="18">
        <f t="shared" si="3"/>
        <v>1176759.67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s="20" customFormat="1" x14ac:dyDescent="0.2">
      <c r="A26" s="21"/>
      <c r="B26" s="21"/>
      <c r="C26" s="21"/>
      <c r="D26" s="21"/>
      <c r="E26" s="21"/>
      <c r="F26" s="21"/>
      <c r="G26" s="21"/>
    </row>
    <row r="27" spans="1:7" x14ac:dyDescent="0.2">
      <c r="B27" s="22" t="s">
        <v>25</v>
      </c>
      <c r="C27" s="22"/>
      <c r="D27" s="22"/>
      <c r="E27" s="22"/>
      <c r="F27" s="22"/>
      <c r="G27" s="22"/>
    </row>
  </sheetData>
  <sheetProtection formatCells="0" formatColumns="0" formatRows="0" autoFilter="0"/>
  <mergeCells count="2">
    <mergeCell ref="B27:G27"/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LuceroGV</cp:lastModifiedBy>
  <cp:lastPrinted>2018-03-08T18:40:55Z</cp:lastPrinted>
  <dcterms:created xsi:type="dcterms:W3CDTF">2014-02-09T04:04:15Z</dcterms:created>
  <dcterms:modified xsi:type="dcterms:W3CDTF">2020-01-29T16:48:59Z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