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H31" i="4"/>
  <c r="H39" i="4" s="1"/>
  <c r="E31" i="4"/>
  <c r="E39" i="4" s="1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<sst xmlns="http://schemas.openxmlformats.org/spreadsheetml/2006/main" count="103" uniqueCount="55">
  <si>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</si>
  <si>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</si>
  <si>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</si>
  <si>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</si>
  <si>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</si>
  <si>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</si>
  <si>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</si>
  <si>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</si>
  <si>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</si>
  <si>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</si>
  <si>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</si>
  <si>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</si>
  <si>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</si>
  <si>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</si>
  <si>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</si>
  <si>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</si>
  <si>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</si>
  <si>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</si>
  <si>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</si>
  <si>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</si>
  <si>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</si>
  <si>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</si>
  <si>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</si>
  <si>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</si>
  <si>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</si>
  <si>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</si>
  <si>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</si>
  <si>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</si>
  <si>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</si>
  <si>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</si>
  <si>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</si>
  <si>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</si>
  <si>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</si>
  <si>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</si>
  <si>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</si>
  <si>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</si>
  <si>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</si>
  <si>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</si>
  <si>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</si>
  <si>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</si>
  <si>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</si>
  <si>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</si>
  <si>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</si>
  <si>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</si>
  <si>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</si>
  <si>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</si>
  <si>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</si>
  <si>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</si>
  <si>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</si>
  <si>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VALLE DE SANTIAGO, GTO.
ESTADO ANALÍTICO DE INGRESOS
DEL 1 DE ENERO AL 31 DE DICIEMBRE DEL 2019</t>
  </si>
  <si>
    <t>Bajo protesta de decir verdad declaramos que los Estados Financieros y sus Notas son razonablemente correctos y responsabilidad del emisor</t>
  </si>
  <si>
    <t>_________________________</t>
  </si>
  <si>
    <t>_______________________________________</t>
  </si>
  <si>
    <t xml:space="preserve">         Contador
C.P. Magdalena Ledesma García</t>
  </si>
  <si>
    <t xml:space="preserve">       Director General
PROF. Aquíles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</si>
</sst>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0" borderId="0" xfId="9" applyFont="1" applyBorder="1" applyAlignment="1" applyProtection="1">
      <alignment horizontal="left" vertical="top" wrapText="1" indent="2"/>
      <protection locked="0"/>
    </xf>
    <xf numFmtId="0" fontId="7" fillId="0" borderId="0" xfId="9" applyFont="1" applyBorder="1" applyAlignment="1" applyProtection="1">
      <alignment vertical="top" wrapText="1"/>
      <protection locked="0"/>
    </xf>
    <xf numFmtId="0" fontId="7" fillId="0" borderId="0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topLeftCell="A31" zoomScaleNormal="100" workbookViewId="0">
      <selection activeCell="F52" sqref="F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527325.44999999995</v>
      </c>
      <c r="D11" s="22">
        <v>31123.69</v>
      </c>
      <c r="E11" s="22">
        <f t="shared" si="2"/>
        <v>558449.1399999999</v>
      </c>
      <c r="F11" s="22">
        <v>472578.61</v>
      </c>
      <c r="G11" s="22">
        <v>472578.61</v>
      </c>
      <c r="H11" s="22">
        <f t="shared" si="3"/>
        <v>-54746.839999999967</v>
      </c>
      <c r="I11" s="45" t="s">
        <v>42</v>
      </c>
    </row>
    <row r="12" spans="1:9" ht="22.5" x14ac:dyDescent="0.2">
      <c r="A12" s="40"/>
      <c r="B12" s="43" t="s">
        <v>25</v>
      </c>
      <c r="C12" s="22">
        <v>304026.99</v>
      </c>
      <c r="D12" s="22">
        <v>777323.9</v>
      </c>
      <c r="E12" s="22">
        <f t="shared" si="2"/>
        <v>1081350.8900000001</v>
      </c>
      <c r="F12" s="22">
        <v>777323.9</v>
      </c>
      <c r="G12" s="22">
        <v>777323.9</v>
      </c>
      <c r="H12" s="22">
        <f t="shared" si="3"/>
        <v>473296.91000000003</v>
      </c>
      <c r="I12" s="45" t="s">
        <v>43</v>
      </c>
    </row>
    <row r="13" spans="1:9" ht="22.5" x14ac:dyDescent="0.2">
      <c r="A13" s="40"/>
      <c r="B13" s="43" t="s">
        <v>26</v>
      </c>
      <c r="C13" s="22">
        <v>11620000</v>
      </c>
      <c r="D13" s="22">
        <v>0</v>
      </c>
      <c r="E13" s="22">
        <f t="shared" si="2"/>
        <v>11620000</v>
      </c>
      <c r="F13" s="22">
        <v>11619999.960000001</v>
      </c>
      <c r="G13" s="22">
        <v>11619999.960000001</v>
      </c>
      <c r="H13" s="22">
        <f t="shared" si="3"/>
        <v>-3.9999999105930328E-2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317159.48</v>
      </c>
      <c r="E14" s="22">
        <f t="shared" ref="E14" si="4">C14+D14</f>
        <v>317159.48</v>
      </c>
      <c r="F14" s="22">
        <v>317159.48</v>
      </c>
      <c r="G14" s="22">
        <v>317159.48</v>
      </c>
      <c r="H14" s="22">
        <f t="shared" ref="H14" si="5">G14-C14</f>
        <v>317159.48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12451352.439999999</v>
      </c>
      <c r="D16" s="23">
        <f t="shared" ref="D16:H16" si="6">SUM(D5:D14)</f>
        <v>1125607.0699999998</v>
      </c>
      <c r="E16" s="23">
        <f t="shared" si="6"/>
        <v>13576959.51</v>
      </c>
      <c r="F16" s="23">
        <f t="shared" si="6"/>
        <v>13187061.950000001</v>
      </c>
      <c r="G16" s="11">
        <f t="shared" si="6"/>
        <v>13187061.950000001</v>
      </c>
      <c r="H16" s="12">
        <f t="shared" si="6"/>
        <v>735709.51000000094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12451352.439999999</v>
      </c>
      <c r="D31" s="26">
        <f t="shared" si="14"/>
        <v>808447.59</v>
      </c>
      <c r="E31" s="26">
        <f t="shared" si="14"/>
        <v>13259800.030000001</v>
      </c>
      <c r="F31" s="26">
        <f t="shared" si="14"/>
        <v>12869902.469999999</v>
      </c>
      <c r="G31" s="26">
        <f t="shared" si="14"/>
        <v>12869902.469999999</v>
      </c>
      <c r="H31" s="26">
        <f t="shared" si="14"/>
        <v>418550.02999999921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527325.44999999995</v>
      </c>
      <c r="D34" s="25">
        <v>31123.69</v>
      </c>
      <c r="E34" s="25">
        <f>C34+D34</f>
        <v>558449.1399999999</v>
      </c>
      <c r="F34" s="25">
        <v>472578.61</v>
      </c>
      <c r="G34" s="25">
        <v>472578.61</v>
      </c>
      <c r="H34" s="25">
        <f t="shared" si="15"/>
        <v>-54746.839999999967</v>
      </c>
      <c r="I34" s="45" t="s">
        <v>42</v>
      </c>
    </row>
    <row r="35" spans="1:9" ht="22.5" x14ac:dyDescent="0.2">
      <c r="A35" s="16"/>
      <c r="B35" s="17" t="s">
        <v>26</v>
      </c>
      <c r="C35" s="25">
        <v>11924026.99</v>
      </c>
      <c r="D35" s="25">
        <v>777323.9</v>
      </c>
      <c r="E35" s="25">
        <f>C35+D35</f>
        <v>12701350.890000001</v>
      </c>
      <c r="F35" s="25">
        <v>12397323.859999999</v>
      </c>
      <c r="G35" s="25">
        <v>12397323.859999999</v>
      </c>
      <c r="H35" s="25">
        <f t="shared" ref="H35" si="16">G35-C35</f>
        <v>473296.86999999918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317159.48</v>
      </c>
      <c r="E37" s="26">
        <f t="shared" si="17"/>
        <v>317159.48</v>
      </c>
      <c r="F37" s="26">
        <f t="shared" si="17"/>
        <v>317159.48</v>
      </c>
      <c r="G37" s="26">
        <f t="shared" si="17"/>
        <v>317159.48</v>
      </c>
      <c r="H37" s="26">
        <f t="shared" si="17"/>
        <v>317159.48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317159.48</v>
      </c>
      <c r="E38" s="25">
        <f>C38+D38</f>
        <v>317159.48</v>
      </c>
      <c r="F38" s="25">
        <v>317159.48</v>
      </c>
      <c r="G38" s="25">
        <v>317159.48</v>
      </c>
      <c r="H38" s="25">
        <f>G38-C38</f>
        <v>317159.48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12451352.439999999</v>
      </c>
      <c r="D39" s="23">
        <f t="shared" ref="D39:H39" si="18">SUM(D37+D31+D21)</f>
        <v>1125607.0699999998</v>
      </c>
      <c r="E39" s="23">
        <f t="shared" si="18"/>
        <v>13576959.510000002</v>
      </c>
      <c r="F39" s="23">
        <f t="shared" si="18"/>
        <v>13187061.949999999</v>
      </c>
      <c r="G39" s="23">
        <f t="shared" si="18"/>
        <v>13187061.949999999</v>
      </c>
      <c r="H39" s="12">
        <f t="shared" si="18"/>
        <v>735709.50999999919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B45" s="29" t="s">
        <v>50</v>
      </c>
      <c r="C45" s="30"/>
      <c r="D45" s="30"/>
      <c r="E45" s="30"/>
    </row>
    <row r="46" spans="1:9" x14ac:dyDescent="0.2">
      <c r="B46" s="66"/>
      <c r="C46" s="67"/>
      <c r="D46" s="67"/>
      <c r="E46" s="67"/>
    </row>
    <row r="47" spans="1:9" x14ac:dyDescent="0.2">
      <c r="B47" s="66"/>
      <c r="C47" s="67"/>
      <c r="D47" s="67"/>
      <c r="E47" s="67"/>
    </row>
    <row r="48" spans="1:9" x14ac:dyDescent="0.2">
      <c r="B48" s="68" t="s">
        <v>51</v>
      </c>
      <c r="C48" s="69"/>
      <c r="D48" s="69" t="s">
        <v>52</v>
      </c>
      <c r="E48" s="70"/>
    </row>
    <row r="49" spans="2:5" ht="22.5" x14ac:dyDescent="0.2">
      <c r="B49" s="71" t="s">
        <v>53</v>
      </c>
      <c r="C49" s="72"/>
      <c r="D49" s="73" t="s">
        <v>54</v>
      </c>
      <c r="E49" s="73"/>
    </row>
    <row r="50" spans="2:5" x14ac:dyDescent="0.2">
      <c r="B50" s="39"/>
    </row>
  </sheetData>
  <sheetProtection formatCells="0" formatColumns="0" formatRows="0" insertRows="0" autoFilter="0"/>
  <mergeCells count="10">
    <mergeCell ref="D49:E49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Ledesma Garcia</cp:lastModifiedBy>
  <cp:lastPrinted>2019-04-05T21:16:20Z</cp:lastPrinted>
  <dcterms:created xsi:type="dcterms:W3CDTF">2012-12-11T20:48:19Z</dcterms:created>
  <dcterms:modified xsi:type="dcterms:W3CDTF">2020-02-26T04:02:36Z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