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FEC811E4-BA47-4347-ACCC-3E907EE3DC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<sst xmlns="http://schemas.openxmlformats.org/spreadsheetml/2006/main" count="61" uniqueCount="52">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</sst>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46061221.399999999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46032166.270000003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250.76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28804.37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44806087.120000005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22454619.100000001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3710480.84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17765287.18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289200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562500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1255134.2799999937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1770184.19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864696.63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905487.56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-1770184.19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4340410.3499999996</v>
      </c>
      <c r="E47" s="14">
        <f>SUM(E48+E51)</f>
        <v>4105383.36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4340410.3499999996</v>
      </c>
      <c r="E51" s="17">
        <v>4105383.36</v>
      </c>
    </row>
    <row r="52" spans="1:5" x14ac:dyDescent="0.2">
      <c r="A52" s="4"/>
      <c r="B52" s="11" t="s">
        <v>7</v>
      </c>
      <c r="C52" s="12"/>
      <c r="D52" s="13">
        <f>SUM(D53+D56)</f>
        <v>3044967.54</v>
      </c>
      <c r="E52" s="14">
        <f>SUM(E53+E56)</f>
        <v>2826104.95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3044967.54</v>
      </c>
      <c r="E56" s="17">
        <v>2826104.95</v>
      </c>
    </row>
    <row r="57" spans="1:5" x14ac:dyDescent="0.2">
      <c r="A57" s="18" t="s">
        <v>38</v>
      </c>
      <c r="C57" s="19"/>
      <c r="D57" s="13">
        <f>D47-D52</f>
        <v>1295442.8099999996</v>
      </c>
      <c r="E57" s="14">
        <f>E47-E52</f>
        <v>1279278.4099999997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780392.89999999339</v>
      </c>
      <c r="E59" s="14">
        <f>E57+E44+E33</f>
        <v>-7360361.7499999963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2636287.4300000002</v>
      </c>
      <c r="E61" s="14">
        <v>9826626.3599999994</v>
      </c>
    </row>
    <row r="62" spans="1:5" x14ac:dyDescent="0.2">
      <c r="A62" s="18" t="s">
        <v>41</v>
      </c>
      <c r="C62" s="19"/>
      <c r="D62" s="13">
        <v>3244733.31</v>
      </c>
      <c r="E62" s="14">
        <v>2636287.4300000002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2020-02-17T22:34:17Z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