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BCD243C7-01A7-4C15-839C-5F974CE1BB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4" l="1"/>
  <c r="E34" i="4"/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E31" i="4"/>
  <c r="H31" i="4"/>
  <c r="H16" i="4"/>
  <c r="E16" i="4"/>
  <c r="E21" i="4"/>
  <c r="H39" i="4" l="1"/>
  <c r="E39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<sst xmlns="http://schemas.openxmlformats.org/spreadsheetml/2006/main" count="98" uniqueCount="50">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</sst>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4" zoomScaleNormal="100" workbookViewId="0">
      <selection activeCell="L27" sqref="L2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51998779.630000003</v>
      </c>
      <c r="D8" s="22">
        <v>661520</v>
      </c>
      <c r="E8" s="22">
        <f t="shared" si="0"/>
        <v>52660299.630000003</v>
      </c>
      <c r="F8" s="22">
        <v>46693686.270000003</v>
      </c>
      <c r="G8" s="22">
        <v>46693686.270000003</v>
      </c>
      <c r="H8" s="22">
        <f t="shared" si="1"/>
        <v>-5305093.3599999994</v>
      </c>
      <c r="I8" s="45" t="s">
        <v>39</v>
      </c>
    </row>
    <row r="9" spans="1:9" x14ac:dyDescent="0.2">
      <c r="A9" s="33"/>
      <c r="B9" s="43" t="s">
        <v>4</v>
      </c>
      <c r="C9" s="22">
        <v>2787.52</v>
      </c>
      <c r="D9" s="22">
        <v>0</v>
      </c>
      <c r="E9" s="22">
        <f t="shared" si="0"/>
        <v>2787.52</v>
      </c>
      <c r="F9" s="22">
        <v>250.76</v>
      </c>
      <c r="G9" s="22">
        <v>250.76</v>
      </c>
      <c r="H9" s="22">
        <f t="shared" si="1"/>
        <v>-2536.7600000000002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2801256.26</v>
      </c>
      <c r="D12" s="22">
        <v>28804.37</v>
      </c>
      <c r="E12" s="22">
        <f t="shared" si="2"/>
        <v>2830060.63</v>
      </c>
      <c r="F12" s="22">
        <v>28804.37</v>
      </c>
      <c r="G12" s="22">
        <v>28804.37</v>
      </c>
      <c r="H12" s="22">
        <f t="shared" si="3"/>
        <v>-2772451.8899999997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690324.37</v>
      </c>
      <c r="E16" s="23">
        <f t="shared" si="6"/>
        <v>55837939.840000011</v>
      </c>
      <c r="F16" s="23">
        <f t="shared" si="6"/>
        <v>46722741.399999999</v>
      </c>
      <c r="G16" s="11">
        <f t="shared" si="6"/>
        <v>46722741.399999999</v>
      </c>
      <c r="H16" s="12">
        <f t="shared" si="6"/>
        <v>-8424874.0699999984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54802823.410000004</v>
      </c>
      <c r="D31" s="26">
        <f t="shared" si="14"/>
        <v>690324.37</v>
      </c>
      <c r="E31" s="26">
        <f t="shared" si="14"/>
        <v>55493147.780000009</v>
      </c>
      <c r="F31" s="26">
        <f t="shared" si="14"/>
        <v>46722741.399999999</v>
      </c>
      <c r="G31" s="26">
        <f t="shared" si="14"/>
        <v>46722741.399999999</v>
      </c>
      <c r="H31" s="26">
        <f t="shared" si="14"/>
        <v>-8080082.0099999988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250.76</v>
      </c>
      <c r="G33" s="25">
        <v>250.76</v>
      </c>
      <c r="H33" s="25">
        <f t="shared" ref="H33:H34" si="15">G33-C33</f>
        <v>-2536.7600000000002</v>
      </c>
      <c r="I33" s="45" t="s">
        <v>40</v>
      </c>
    </row>
    <row r="34" spans="1:9" x14ac:dyDescent="0.2">
      <c r="A34" s="16"/>
      <c r="B34" s="17" t="s">
        <v>32</v>
      </c>
      <c r="C34" s="25">
        <v>51998779.630000003</v>
      </c>
      <c r="D34" s="22">
        <v>661520</v>
      </c>
      <c r="E34" s="22">
        <f t="shared" ref="E34" si="16">C34+D34</f>
        <v>52660299.630000003</v>
      </c>
      <c r="F34" s="22">
        <v>46693686.270000003</v>
      </c>
      <c r="G34" s="22">
        <v>46693686.270000003</v>
      </c>
      <c r="H34" s="22">
        <f t="shared" si="15"/>
        <v>-5305093.3599999994</v>
      </c>
      <c r="I34" s="45" t="s">
        <v>42</v>
      </c>
    </row>
    <row r="35" spans="1:9" ht="22.5" x14ac:dyDescent="0.2">
      <c r="A35" s="16"/>
      <c r="B35" s="17" t="s">
        <v>26</v>
      </c>
      <c r="C35" s="25">
        <v>2801256.26</v>
      </c>
      <c r="D35" s="25">
        <v>28804.37</v>
      </c>
      <c r="E35" s="25">
        <f>C35+D35</f>
        <v>2830060.63</v>
      </c>
      <c r="F35" s="25">
        <v>28804.37</v>
      </c>
      <c r="G35" s="25">
        <v>28804.37</v>
      </c>
      <c r="H35" s="25">
        <f t="shared" ref="H35" si="17">G35-C35</f>
        <v>-2772451.8899999997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8">SUM(C38)</f>
        <v>344792.06</v>
      </c>
      <c r="D37" s="26">
        <f t="shared" si="18"/>
        <v>0</v>
      </c>
      <c r="E37" s="26">
        <f t="shared" si="18"/>
        <v>344792.06</v>
      </c>
      <c r="F37" s="26">
        <f t="shared" si="18"/>
        <v>0</v>
      </c>
      <c r="G37" s="26">
        <f t="shared" si="18"/>
        <v>0</v>
      </c>
      <c r="H37" s="26">
        <f t="shared" si="18"/>
        <v>-344792.06</v>
      </c>
      <c r="I37" s="45" t="s">
        <v>46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55147615.470000006</v>
      </c>
      <c r="D39" s="23">
        <f t="shared" ref="D39:H39" si="19">SUM(D37+D31+D21)</f>
        <v>690324.37</v>
      </c>
      <c r="E39" s="23">
        <f t="shared" si="19"/>
        <v>55837939.840000011</v>
      </c>
      <c r="F39" s="23">
        <f t="shared" si="19"/>
        <v>46722741.399999999</v>
      </c>
      <c r="G39" s="23">
        <f t="shared" si="19"/>
        <v>46722741.399999999</v>
      </c>
      <c r="H39" s="12">
        <f t="shared" si="19"/>
        <v>-8424874.0699999984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2020-02-17T22:42:26Z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