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5.Cuenta Pública 2019\Digitales\"/>
    </mc:Choice>
  </mc:AlternateContent>
  <bookViews>
    <workbookView xWindow="0" yWindow="0" windowWidth="19200" windowHeight="1099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78" i="62" l="1"/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205" i="60" l="1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<sst xmlns="http://schemas.openxmlformats.org/spreadsheetml/2006/main" count="920" uniqueCount="657">
  <si>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</si>
  <si>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</si>
  <si>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</si>
  <si>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</si>
  <si>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</si>
  <si>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</si>
  <si>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</si>
  <si>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</si>
  <si>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</si>
  <si>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</si>
  <si>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</si>
  <si>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</si>
  <si>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</si>
  <si>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</si>
  <si>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</si>
  <si>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</si>
  <si>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</si>
  <si>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</si>
  <si>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</si>
  <si>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</si>
  <si>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</si>
  <si>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</si>
  <si>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</si>
  <si>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</si>
  <si>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</si>
  <si>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</si>
  <si>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</si>
  <si>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</si>
  <si>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</si>
  <si>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</si>
  <si>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</si>
  <si>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</si>
  <si>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</si>
  <si>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</si>
  <si>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</si>
  <si>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</si>
  <si>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</si>
  <si>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</si>
  <si>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</si>
  <si>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</si>
  <si>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</si>
  <si>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</si>
  <si>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</si>
  <si>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</si>
  <si>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</si>
  <si>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</si>
  <si>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</si>
  <si>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</si>
  <si>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</si>
  <si>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</si>
  <si>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</si>
  <si>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</si>
  <si>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</si>
  <si>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</si>
  <si>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</si>
  <si>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</si>
  <si>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</si>
  <si>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</si>
  <si>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</si>
  <si>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</si>
  <si>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</si>
  <si>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</si>
  <si>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</si>
  <si>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</si>
  <si>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</si>
  <si>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</si>
  <si>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</si>
  <si>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</si>
  <si>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</si>
  <si>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</si>
  <si>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</si>
  <si>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</si>
  <si>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</si>
  <si>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</si>
  <si>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</si>
  <si>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</si>
  <si>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</si>
  <si>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</si>
  <si>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</si>
  <si>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</si>
  <si>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</si>
  <si>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</si>
  <si>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</si>
  <si>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</si>
  <si>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</si>
  <si>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</si>
  <si>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</si>
  <si>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</si>
  <si>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</si>
  <si>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</si>
  <si>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</si>
  <si>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</si>
  <si>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</si>
  <si>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</si>
  <si>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</si>
  <si>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</si>
  <si>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</si>
  <si>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</si>
  <si>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</si>
  <si>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</si>
  <si>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</si>
  <si>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</si>
  <si>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</si>
  <si>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</si>
  <si>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</si>
  <si>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</si>
  <si>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</si>
  <si>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</si>
  <si>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</si>
  <si>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</si>
  <si>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</si>
  <si>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</si>
  <si>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</si>
  <si>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</si>
  <si>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</si>
  <si>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</si>
  <si>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</si>
  <si>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</si>
  <si>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</si>
  <si>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</si>
  <si>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</si>
  <si>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</si>
  <si>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</si>
  <si>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</si>
  <si>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</si>
  <si>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</si>
  <si>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</si>
  <si>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</si>
  <si>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</si>
  <si>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</si>
  <si>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</si>
  <si>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</si>
  <si>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</si>
  <si>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</si>
  <si>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</si>
  <si>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</si>
  <si>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</si>
  <si>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</si>
  <si>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</si>
  <si>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</si>
  <si>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</si>
  <si>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</si>
  <si>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</si>
  <si>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</si>
  <si>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</si>
  <si>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</si>
  <si>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</si>
  <si>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</si>
  <si>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</si>
  <si>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</si>
  <si>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</si>
  <si>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</si>
  <si>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</si>
  <si>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</si>
  <si>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</si>
  <si>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</si>
  <si>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</si>
  <si>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</si>
  <si>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</si>
  <si>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</si>
  <si>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</si>
  <si>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</si>
  <si>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</si>
  <si>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</si>
  <si>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</si>
  <si>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</si>
  <si>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</si>
  <si>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</si>
  <si>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</si>
  <si>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</si>
  <si>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</si>
  <si>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</si>
  <si>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</si>
  <si>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</si>
  <si>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</si>
  <si>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</si>
  <si>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</si>
  <si>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</si>
  <si>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</si>
  <si>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</si>
  <si>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</si>
  <si>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</si>
  <si>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</si>
  <si>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</si>
  <si>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</si>
  <si>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</si>
  <si>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</si>
  <si>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</si>
  <si>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</si>
  <si>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</si>
  <si>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</si>
  <si>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</si>
  <si>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</si>
  <si>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</si>
  <si>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</si>
  <si>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</si>
  <si>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</si>
  <si>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</si>
  <si>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</si>
  <si>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</si>
  <si>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</si>
  <si>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</si>
  <si>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</si>
  <si>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</si>
  <si>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</si>
  <si>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</si>
  <si>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</si>
  <si>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</si>
  <si>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</si>
  <si>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</si>
  <si>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</si>
  <si>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</si>
  <si>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</si>
  <si>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</si>
  <si>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</si>
  <si>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</si>
  <si>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</si>
  <si>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</si>
  <si>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</si>
  <si>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</si>
  <si>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</si>
  <si>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</si>
  <si>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</si>
  <si>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</si>
  <si>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</si>
  <si>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</si>
  <si>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</si>
  <si>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</si>
  <si>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</si>
  <si>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</si>
  <si>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</si>
  <si>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</si>
  <si>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</si>
  <si>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</si>
  <si>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</si>
  <si>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</si>
  <si>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</si>
  <si>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</si>
  <si>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</si>
  <si>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</si>
  <si>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</si>
  <si>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</si>
  <si>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</si>
  <si>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</si>
  <si>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</si>
  <si>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</si>
  <si>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</si>
  <si>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</si>
  <si>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</si>
  <si>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</si>
  <si>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</si>
  <si>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</si>
  <si>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</si>
  <si>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</si>
  <si>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</si>
  <si>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</si>
  <si>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</si>
  <si>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</si>
  <si>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</si>
  <si>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</si>
  <si>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</si>
  <si>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</si>
  <si>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</si>
  <si>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</si>
  <si>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</si>
  <si>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</si>
  <si>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</si>
  <si>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</si>
  <si>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</si>
  <si>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</si>
  <si>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</si>
  <si>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</si>
  <si>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</si>
  <si>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</si>
  <si>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</si>
  <si>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</si>
  <si>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</si>
  <si>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</si>
  <si>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</si>
  <si>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</si>
  <si>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</si>
  <si>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</si>
  <si>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</si>
  <si>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</si>
  <si>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</si>
  <si>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</si>
  <si>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</si>
  <si>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</si>
  <si>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</si>
  <si>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</si>
  <si>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</si>
  <si>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</si>
  <si>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</si>
  <si>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</si>
  <si>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</si>
  <si>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</si>
  <si>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</si>
  <si>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</si>
  <si>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</si>
  <si>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</si>
  <si>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</si>
  <si>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</si>
  <si>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</si>
  <si>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</si>
  <si>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</si>
  <si>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</si>
  <si>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</si>
  <si>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</si>
  <si>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</si>
  <si>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</si>
  <si>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</si>
  <si>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</si>
  <si>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</si>
  <si>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</si>
  <si>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</si>
  <si>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</si>
  <si>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</si>
  <si>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</si>
  <si>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</si>
  <si>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</si>
  <si>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</si>
  <si>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</si>
  <si>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</si>
  <si>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</si>
  <si>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</si>
  <si>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</si>
  <si>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</si>
  <si>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</si>
  <si>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</si>
  <si>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</si>
  <si>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</si>
  <si>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</si>
  <si>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</si>
  <si>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</si>
  <si>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</si>
  <si>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</si>
  <si>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</si>
  <si>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</si>
  <si>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</si>
  <si>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</si>
  <si>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</si>
  <si>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</si>
  <si>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</si>
  <si>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</si>
  <si>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</si>
  <si>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</si>
  <si>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</si>
  <si>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</si>
  <si>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</si>
  <si>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</si>
  <si>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</si>
  <si>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</si>
  <si>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</si>
  <si>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</si>
  <si>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</si>
  <si>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</si>
  <si>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</si>
  <si>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</si>
  <si>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</si>
  <si>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</si>
  <si>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</si>
  <si>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</si>
  <si>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</si>
  <si>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</si>
  <si>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</si>
  <si>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</si>
  <si>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</si>
  <si>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</si>
  <si>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</si>
  <si>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</si>
  <si>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</si>
  <si>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</si>
  <si>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</si>
  <si>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</si>
  <si>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</si>
  <si>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</si>
  <si>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</si>
  <si>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</si>
  <si>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</si>
  <si>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</si>
  <si>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</si>
  <si>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</si>
  <si>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</si>
  <si>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</si>
  <si>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</si>
  <si>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</si>
  <si>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</si>
  <si>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</si>
  <si>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</si>
  <si>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</si>
  <si>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</si>
  <si>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</si>
  <si>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</si>
  <si>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</si>
  <si>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</si>
  <si>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</si>
  <si>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</si>
  <si>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</si>
  <si>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</si>
  <si>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</si>
  <si>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</si>
  <si>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</si>
  <si>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</si>
  <si>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</si>
  <si>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</si>
  <si>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</si>
  <si>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</si>
  <si>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</si>
  <si>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</si>
  <si>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</si>
  <si>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</si>
  <si>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</si>
  <si>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</si>
  <si>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</si>
  <si>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</si>
  <si>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</si>
  <si>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</si>
  <si>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</si>
  <si>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</si>
  <si>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</si>
  <si>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</si>
  <si>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</si>
  <si>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</si>
  <si>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</si>
  <si>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</si>
  <si>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</si>
  <si>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</si>
  <si>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</si>
  <si>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</si>
  <si>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</si>
  <si>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</si>
  <si>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</si>
  <si>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</si>
  <si>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</si>
  <si>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</si>
  <si>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</si>
  <si>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</si>
  <si>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</si>
  <si>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</si>
  <si>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</si>
  <si>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</si>
  <si>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</si>
  <si>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</si>
  <si>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</si>
  <si>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</si>
  <si>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</si>
  <si>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</si>
  <si>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</si>
  <si>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</si>
  <si>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</si>
  <si>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</si>
  <si>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</si>
  <si>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</si>
  <si>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</si>
  <si>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</si>
  <si>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</si>
  <si>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</si>
  <si>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</si>
  <si>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</si>
  <si>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</si>
  <si>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</si>
  <si>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</si>
  <si>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</si>
  <si>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</si>
  <si>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</si>
  <si>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</si>
  <si>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</si>
  <si>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</si>
  <si>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</si>
  <si>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</si>
  <si>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</si>
  <si>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</si>
  <si>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</si>
  <si>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</si>
  <si>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</si>
  <si>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</si>
  <si>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</si>
  <si>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</si>
  <si>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</si>
  <si>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</si>
  <si>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</si>
  <si>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</si>
  <si>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</si>
  <si>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</si>
  <si>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</si>
  <si>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</si>
  <si>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</si>
  <si>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</si>
  <si>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</si>
  <si>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</si>
  <si>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</si>
  <si>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</si>
  <si>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</si>
  <si>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</si>
  <si>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</si>
  <si>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</si>
  <si>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</si>
  <si>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</si>
  <si>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</si>
  <si>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</si>
  <si>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</si>
  <si>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</si>
  <si>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</si>
  <si>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</si>
  <si>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</si>
  <si>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</si>
  <si>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</si>
  <si>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</si>
  <si>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</si>
  <si>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</si>
  <si>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</si>
  <si>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</si>
  <si>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</si>
  <si>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</si>
  <si>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</si>
  <si>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</si>
  <si>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</si>
  <si>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</si>
  <si>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</si>
  <si>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</si>
  <si>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</si>
  <si>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</si>
  <si>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</si>
  <si>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</si>
  <si>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</si>
  <si>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</si>
  <si>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</si>
  <si>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</si>
  <si>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</si>
  <si>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</si>
  <si>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</si>
  <si>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</si>
  <si>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</si>
  <si>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</si>
  <si>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</si>
  <si>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</si>
  <si>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</si>
  <si>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</si>
  <si>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</si>
  <si>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</si>
  <si>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</si>
  <si>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</si>
  <si>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</si>
  <si>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</si>
  <si>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</si>
  <si>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</si>
  <si>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</si>
  <si>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</si>
  <si>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</si>
  <si>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</si>
  <si>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</si>
  <si>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</si>
  <si>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</si>
  <si>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</si>
  <si>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</si>
  <si>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</si>
  <si>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</si>
  <si>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</si>
  <si>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</si>
  <si>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</si>
  <si>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</si>
  <si>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</si>
  <si>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</si>
  <si>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</si>
  <si>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</si>
  <si>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</si>
  <si>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</si>
  <si>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</si>
  <si>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</si>
  <si>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</si>
  <si>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</si>
  <si>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</si>
  <si>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</si>
  <si>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</si>
  <si>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</si>
  <si>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</si>
  <si>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</si>
  <si>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</si>
  <si>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</si>
  <si>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</si>
  <si>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</si>
  <si>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</si>
  <si>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</si>
  <si>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</si>
  <si>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</si>
  <si>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</si>
  <si>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</si>
  <si>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</si>
  <si>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</si>
  <si>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</si>
  <si>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</si>
  <si>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</si>
  <si>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</si>
  <si>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</si>
  <si>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</si>
  <si>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</si>
  <si>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</si>
  <si>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</si>
  <si>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</si>
  <si>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</si>
  <si>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</si>
  <si>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</si>
  <si>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</si>
  <si>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</si>
  <si>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</si>
  <si>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</si>
  <si>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</si>
  <si>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</si>
  <si>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</si>
  <si>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</si>
  <si>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</si>
  <si>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</si>
  <si>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</si>
  <si>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</si>
  <si>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</si>
  <si>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</si>
  <si>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</si>
  <si>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</si>
  <si>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</si>
  <si>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</si>
  <si>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</si>
  <si>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</si>
  <si>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</si>
  <si>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</si>
  <si>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</si>
  <si>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</si>
  <si>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</si>
  <si>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</si>
  <si>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</si>
  <si>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</si>
  <si>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</si>
  <si>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</si>
  <si>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</si>
  <si>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</si>
  <si>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</si>
  <si>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</si>
  <si>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</si>
  <si>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</si>
  <si>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</si>
  <si>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</si>
  <si>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</si>
  <si>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</si>
  <si>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</si>
  <si>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</si>
  <si>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</si>
  <si>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</si>
  <si>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</si>
  <si>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</si>
  <si>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</si>
  <si>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</si>
  <si>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</si>
  <si>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</si>
  <si>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 xml:space="preserve">Municipio de Valle de Santiago, Gto. </t>
  </si>
  <si>
    <t>Correspondiente del 1 de Enero al 31 de Diciembre del 2019</t>
  </si>
  <si>
    <t>Correspondiente del1 de Enero al 31 de Diciembre del 2019</t>
  </si>
  <si>
    <t>“Bajo protesta de decir verdad declaramos que los Estados Financieros y sus notas, son razonablemente correctos y son responsabilidad del emisor”.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</si>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</sst>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/>
  </cellStyleXfs>
  <cellXfs count="19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7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Normal 6" xfId="1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2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5" t="s">
        <v>652</v>
      </c>
      <c r="B1" s="165"/>
      <c r="C1" s="72"/>
      <c r="D1" s="69" t="s">
        <v>244</v>
      </c>
      <c r="E1" s="70">
        <v>2019</v>
      </c>
    </row>
    <row r="2" spans="1:5" ht="18.95" customHeight="1" x14ac:dyDescent="0.2">
      <c r="A2" s="166" t="s">
        <v>557</v>
      </c>
      <c r="B2" s="166"/>
      <c r="C2" s="91"/>
      <c r="D2" s="69" t="s">
        <v>246</v>
      </c>
      <c r="E2" s="72" t="s">
        <v>247</v>
      </c>
    </row>
    <row r="3" spans="1:5" ht="18.95" customHeight="1" x14ac:dyDescent="0.2">
      <c r="A3" s="167" t="s">
        <v>653</v>
      </c>
      <c r="B3" s="167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100" t="s">
        <v>86</v>
      </c>
      <c r="B34" s="101" t="s">
        <v>81</v>
      </c>
    </row>
    <row r="35" spans="1:2" x14ac:dyDescent="0.2">
      <c r="A35" s="100" t="s">
        <v>87</v>
      </c>
      <c r="B35" s="101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101" t="s">
        <v>33</v>
      </c>
    </row>
    <row r="39" spans="1:2" x14ac:dyDescent="0.2">
      <c r="A39" s="39"/>
      <c r="B39" s="101" t="s">
        <v>34</v>
      </c>
    </row>
    <row r="40" spans="1:2" ht="12" thickBot="1" x14ac:dyDescent="0.25">
      <c r="A40" s="43"/>
      <c r="B40" s="44"/>
    </row>
    <row r="42" spans="1:2" x14ac:dyDescent="0.2">
      <c r="A42" s="161" t="s">
        <v>655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I11" sqref="I11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1" t="s">
        <v>652</v>
      </c>
      <c r="B1" s="172"/>
      <c r="C1" s="173"/>
    </row>
    <row r="2" spans="1:3" s="92" customFormat="1" ht="18" customHeight="1" x14ac:dyDescent="0.25">
      <c r="A2" s="174" t="s">
        <v>554</v>
      </c>
      <c r="B2" s="175"/>
      <c r="C2" s="176"/>
    </row>
    <row r="3" spans="1:3" s="92" customFormat="1" ht="18" customHeight="1" x14ac:dyDescent="0.25">
      <c r="A3" s="174" t="s">
        <v>653</v>
      </c>
      <c r="B3" s="175"/>
      <c r="C3" s="176"/>
    </row>
    <row r="4" spans="1:3" s="95" customFormat="1" ht="18" customHeight="1" x14ac:dyDescent="0.2">
      <c r="A4" s="177" t="s">
        <v>550</v>
      </c>
      <c r="B4" s="178"/>
      <c r="C4" s="179"/>
    </row>
    <row r="5" spans="1:3" s="93" customFormat="1" x14ac:dyDescent="0.2">
      <c r="A5" s="113" t="s">
        <v>590</v>
      </c>
      <c r="B5" s="113"/>
      <c r="C5" s="114">
        <v>482539306.88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67625555.689999998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3" x14ac:dyDescent="0.2">
      <c r="A17" s="128">
        <v>3.2</v>
      </c>
      <c r="B17" s="121" t="s">
        <v>599</v>
      </c>
      <c r="C17" s="119">
        <v>67625555.689999998</v>
      </c>
    </row>
    <row r="18" spans="1:3" x14ac:dyDescent="0.2">
      <c r="A18" s="128">
        <v>3.3</v>
      </c>
      <c r="B18" s="123" t="s">
        <v>600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414913751.19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K28" sqref="K28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0" t="s">
        <v>652</v>
      </c>
      <c r="B1" s="181"/>
      <c r="C1" s="182"/>
    </row>
    <row r="2" spans="1:3" s="96" customFormat="1" ht="18.95" customHeight="1" x14ac:dyDescent="0.25">
      <c r="A2" s="183" t="s">
        <v>555</v>
      </c>
      <c r="B2" s="184"/>
      <c r="C2" s="185"/>
    </row>
    <row r="3" spans="1:3" s="96" customFormat="1" ht="18.95" customHeight="1" x14ac:dyDescent="0.25">
      <c r="A3" s="183" t="s">
        <v>653</v>
      </c>
      <c r="B3" s="184"/>
      <c r="C3" s="185"/>
    </row>
    <row r="4" spans="1:3" s="97" customFormat="1" x14ac:dyDescent="0.2">
      <c r="A4" s="177" t="s">
        <v>550</v>
      </c>
      <c r="B4" s="178"/>
      <c r="C4" s="179"/>
    </row>
    <row r="5" spans="1:3" x14ac:dyDescent="0.2">
      <c r="A5" s="144" t="s">
        <v>603</v>
      </c>
      <c r="B5" s="113"/>
      <c r="C5" s="137">
        <v>384811575.08999997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97483363.929999992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1624172.51</v>
      </c>
    </row>
    <row r="11" spans="1:3" x14ac:dyDescent="0.2">
      <c r="A11" s="154">
        <v>2.4</v>
      </c>
      <c r="B11" s="136" t="s">
        <v>294</v>
      </c>
      <c r="C11" s="147">
        <v>303316.13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6150299.9699999997</v>
      </c>
    </row>
    <row r="14" spans="1:3" x14ac:dyDescent="0.2">
      <c r="A14" s="154">
        <v>2.7</v>
      </c>
      <c r="B14" s="136" t="s">
        <v>297</v>
      </c>
      <c r="C14" s="147">
        <v>0</v>
      </c>
    </row>
    <row r="15" spans="1:3" x14ac:dyDescent="0.2">
      <c r="A15" s="154">
        <v>2.8</v>
      </c>
      <c r="B15" s="136" t="s">
        <v>298</v>
      </c>
      <c r="C15" s="147">
        <v>294563.05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87483706.799999997</v>
      </c>
    </row>
    <row r="18" spans="1:3" x14ac:dyDescent="0.2">
      <c r="A18" s="154" t="s">
        <v>635</v>
      </c>
      <c r="B18" s="136" t="s">
        <v>302</v>
      </c>
      <c r="C18" s="147">
        <v>20162.63</v>
      </c>
    </row>
    <row r="19" spans="1:3" x14ac:dyDescent="0.2">
      <c r="A19" s="154" t="s">
        <v>636</v>
      </c>
      <c r="B19" s="136" t="s">
        <v>607</v>
      </c>
      <c r="C19" s="147">
        <v>0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1607142.84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9026840.1099999994</v>
      </c>
    </row>
    <row r="31" spans="1:3" x14ac:dyDescent="0.2">
      <c r="A31" s="154" t="s">
        <v>625</v>
      </c>
      <c r="B31" s="136" t="s">
        <v>496</v>
      </c>
      <c r="C31" s="147">
        <v>9026840.1099999994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3" x14ac:dyDescent="0.2">
      <c r="A33" s="154" t="s">
        <v>627</v>
      </c>
      <c r="B33" s="136" t="s">
        <v>506</v>
      </c>
      <c r="C33" s="147">
        <v>0</v>
      </c>
    </row>
    <row r="34" spans="1:3" x14ac:dyDescent="0.2">
      <c r="A34" s="154" t="s">
        <v>628</v>
      </c>
      <c r="B34" s="136" t="s">
        <v>629</v>
      </c>
      <c r="C34" s="147">
        <v>0</v>
      </c>
    </row>
    <row r="35" spans="1:3" x14ac:dyDescent="0.2">
      <c r="A35" s="154" t="s">
        <v>630</v>
      </c>
      <c r="B35" s="136" t="s">
        <v>631</v>
      </c>
      <c r="C35" s="147">
        <v>0</v>
      </c>
    </row>
    <row r="36" spans="1:3" x14ac:dyDescent="0.2">
      <c r="A36" s="154" t="s">
        <v>632</v>
      </c>
      <c r="B36" s="136" t="s">
        <v>514</v>
      </c>
      <c r="C36" s="147">
        <v>0</v>
      </c>
    </row>
    <row r="37" spans="1:3" x14ac:dyDescent="0.2">
      <c r="A37" s="154" t="s">
        <v>633</v>
      </c>
      <c r="B37" s="146" t="s">
        <v>634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296355051.26999998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F41" sqref="F41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0" t="s">
        <v>652</v>
      </c>
      <c r="B1" s="186"/>
      <c r="C1" s="186"/>
      <c r="D1" s="186"/>
      <c r="E1" s="186"/>
      <c r="F1" s="186"/>
      <c r="G1" s="82" t="s">
        <v>244</v>
      </c>
      <c r="H1" s="83">
        <f>'Notas a los Edos Financieros'!E1</f>
        <v>2019</v>
      </c>
    </row>
    <row r="2" spans="1:10" ht="18.95" customHeight="1" x14ac:dyDescent="0.2">
      <c r="A2" s="170" t="s">
        <v>556</v>
      </c>
      <c r="B2" s="186"/>
      <c r="C2" s="186"/>
      <c r="D2" s="186"/>
      <c r="E2" s="186"/>
      <c r="F2" s="186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87" t="s">
        <v>653</v>
      </c>
      <c r="B3" s="188"/>
      <c r="C3" s="188"/>
      <c r="D3" s="188"/>
      <c r="E3" s="188"/>
      <c r="F3" s="188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5" spans="1:10" x14ac:dyDescent="0.2">
      <c r="B5" s="84" t="s">
        <v>656</v>
      </c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89" t="s">
        <v>37</v>
      </c>
      <c r="B5" s="189"/>
      <c r="C5" s="189"/>
      <c r="D5" s="189"/>
      <c r="E5" s="18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0" t="s">
        <v>41</v>
      </c>
      <c r="C10" s="190"/>
      <c r="D10" s="190"/>
      <c r="E10" s="190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0" t="s">
        <v>45</v>
      </c>
      <c r="C12" s="190"/>
      <c r="D12" s="190"/>
      <c r="E12" s="190"/>
    </row>
    <row r="13" spans="1:8" s="11" customFormat="1" ht="26.1" customHeight="1" x14ac:dyDescent="0.2">
      <c r="A13" s="158" t="s">
        <v>46</v>
      </c>
      <c r="B13" s="190" t="s">
        <v>47</v>
      </c>
      <c r="C13" s="190"/>
      <c r="D13" s="190"/>
      <c r="E13" s="190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1" t="s">
        <v>52</v>
      </c>
      <c r="C31" s="191"/>
      <c r="D31" s="191"/>
      <c r="E31" s="191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 t="s">
        <v>656</v>
      </c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="106" zoomScaleNormal="106" workbookViewId="0">
      <selection activeCell="D13" sqref="D13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8" t="s">
        <v>652</v>
      </c>
      <c r="B1" s="169"/>
      <c r="C1" s="169"/>
      <c r="D1" s="169"/>
      <c r="E1" s="169"/>
      <c r="F1" s="169"/>
      <c r="G1" s="69" t="s">
        <v>244</v>
      </c>
      <c r="H1" s="80">
        <v>2019</v>
      </c>
    </row>
    <row r="2" spans="1:8" s="71" customFormat="1" ht="18.95" customHeight="1" x14ac:dyDescent="0.25">
      <c r="A2" s="168" t="s">
        <v>245</v>
      </c>
      <c r="B2" s="169"/>
      <c r="C2" s="169"/>
      <c r="D2" s="169"/>
      <c r="E2" s="169"/>
      <c r="F2" s="169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68" t="s">
        <v>654</v>
      </c>
      <c r="B3" s="169"/>
      <c r="C3" s="169"/>
      <c r="D3" s="169"/>
      <c r="E3" s="169"/>
      <c r="F3" s="169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118126127.27</v>
      </c>
    </row>
    <row r="9" spans="1:8" x14ac:dyDescent="0.2">
      <c r="A9" s="77">
        <v>1115</v>
      </c>
      <c r="B9" s="75" t="s">
        <v>251</v>
      </c>
      <c r="C9" s="79">
        <v>8670804.5399999991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930226.42</v>
      </c>
      <c r="D15" s="79">
        <v>936471.35</v>
      </c>
      <c r="E15" s="79">
        <v>944512.65</v>
      </c>
      <c r="F15" s="79">
        <v>935747.47</v>
      </c>
      <c r="G15" s="79">
        <v>948700.24</v>
      </c>
    </row>
    <row r="16" spans="1:8" x14ac:dyDescent="0.2">
      <c r="A16" s="77">
        <v>1124</v>
      </c>
      <c r="B16" s="75" t="s">
        <v>255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166016.21</v>
      </c>
      <c r="D20" s="79">
        <v>166016.21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91735.18</v>
      </c>
      <c r="D21" s="79">
        <v>91735.18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134413.88</v>
      </c>
      <c r="D22" s="79">
        <v>134413.88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25362124.420000002</v>
      </c>
      <c r="D25" s="79">
        <v>25362124.420000002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0</v>
      </c>
    </row>
    <row r="40" spans="1:8" x14ac:dyDescent="0.2">
      <c r="A40" s="77">
        <v>1151</v>
      </c>
      <c r="B40" s="75" t="s">
        <v>279</v>
      </c>
      <c r="C40" s="79">
        <v>0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258534872.42000002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18977650.859999999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0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236636679.56999999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2920541.99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88336857.890000001</v>
      </c>
      <c r="D60" s="79">
        <f t="shared" ref="D60:E60" si="0">SUM(D61:D68)</f>
        <v>9017961.3899999987</v>
      </c>
      <c r="E60" s="79">
        <f t="shared" si="0"/>
        <v>-43075612.260000005</v>
      </c>
    </row>
    <row r="61" spans="1:9" x14ac:dyDescent="0.2">
      <c r="A61" s="77">
        <v>1241</v>
      </c>
      <c r="B61" s="75" t="s">
        <v>293</v>
      </c>
      <c r="C61" s="79">
        <v>11894543.23</v>
      </c>
      <c r="D61" s="79">
        <v>1051864.6599999999</v>
      </c>
      <c r="E61" s="79">
        <v>-5341225.24</v>
      </c>
    </row>
    <row r="62" spans="1:9" x14ac:dyDescent="0.2">
      <c r="A62" s="77">
        <v>1242</v>
      </c>
      <c r="B62" s="75" t="s">
        <v>294</v>
      </c>
      <c r="C62" s="79">
        <v>1954893.65</v>
      </c>
      <c r="D62" s="79">
        <v>157293.62</v>
      </c>
      <c r="E62" s="79">
        <v>-441582.93</v>
      </c>
    </row>
    <row r="63" spans="1:9" x14ac:dyDescent="0.2">
      <c r="A63" s="77">
        <v>1243</v>
      </c>
      <c r="B63" s="75" t="s">
        <v>295</v>
      </c>
      <c r="C63" s="79">
        <v>217961</v>
      </c>
      <c r="D63" s="79">
        <v>21796.1</v>
      </c>
      <c r="E63" s="79">
        <v>-98025.29</v>
      </c>
    </row>
    <row r="64" spans="1:9" x14ac:dyDescent="0.2">
      <c r="A64" s="77">
        <v>1244</v>
      </c>
      <c r="B64" s="75" t="s">
        <v>296</v>
      </c>
      <c r="C64" s="79">
        <v>62094892.520000003</v>
      </c>
      <c r="D64" s="79">
        <v>7348178.2699999996</v>
      </c>
      <c r="E64" s="79">
        <v>-34712205.340000004</v>
      </c>
    </row>
    <row r="65" spans="1:9" x14ac:dyDescent="0.2">
      <c r="A65" s="77">
        <v>1245</v>
      </c>
      <c r="B65" s="75" t="s">
        <v>297</v>
      </c>
      <c r="C65" s="79">
        <v>3804472.75</v>
      </c>
      <c r="D65" s="79">
        <v>78734.820000000007</v>
      </c>
      <c r="E65" s="79">
        <v>-320907.5</v>
      </c>
    </row>
    <row r="66" spans="1:9" x14ac:dyDescent="0.2">
      <c r="A66" s="77">
        <v>1246</v>
      </c>
      <c r="B66" s="75" t="s">
        <v>298</v>
      </c>
      <c r="C66" s="79">
        <v>8370094.7400000002</v>
      </c>
      <c r="D66" s="79">
        <v>360093.92</v>
      </c>
      <c r="E66" s="79">
        <v>-2161665.96</v>
      </c>
    </row>
    <row r="67" spans="1:9" x14ac:dyDescent="0.2">
      <c r="A67" s="77">
        <v>1247</v>
      </c>
      <c r="B67" s="75" t="s">
        <v>299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131729.54</v>
      </c>
      <c r="D72" s="79">
        <f>SUM(D73:D77)</f>
        <v>8878.7199999999993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99349.55</v>
      </c>
      <c r="D73" s="79">
        <v>8878.7199999999993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32379.99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1176759.67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1176759.67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31659530.630000003</v>
      </c>
      <c r="D101" s="79">
        <f>SUM(D102:D110)</f>
        <v>31659530.630000003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2061662.31</v>
      </c>
      <c r="D102" s="79">
        <f>C102</f>
        <v>2061662.31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11752420.43</v>
      </c>
      <c r="D103" s="79">
        <f t="shared" ref="D103:D110" si="1">C103</f>
        <v>11752420.43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8113512.2199999997</v>
      </c>
      <c r="D104" s="79">
        <f t="shared" si="1"/>
        <v>8113512.2199999997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1786174.11</v>
      </c>
      <c r="D106" s="79">
        <f t="shared" si="1"/>
        <v>1786174.11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5875763.7300000004</v>
      </c>
      <c r="D108" s="79">
        <f t="shared" si="1"/>
        <v>5875763.7300000004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2069997.83</v>
      </c>
      <c r="D110" s="79">
        <f t="shared" si="1"/>
        <v>2069997.83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0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0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6" t="s">
        <v>652</v>
      </c>
      <c r="B1" s="166"/>
      <c r="C1" s="166"/>
      <c r="D1" s="69" t="s">
        <v>244</v>
      </c>
      <c r="E1" s="80">
        <v>2019</v>
      </c>
    </row>
    <row r="2" spans="1:5" s="71" customFormat="1" ht="18.95" customHeight="1" x14ac:dyDescent="0.25">
      <c r="A2" s="166" t="s">
        <v>359</v>
      </c>
      <c r="B2" s="166"/>
      <c r="C2" s="166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66" t="s">
        <v>653</v>
      </c>
      <c r="B3" s="166"/>
      <c r="C3" s="166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51297675.320000008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18726958.240000002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18508706.530000001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159342.6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58909.11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1569712.75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1569712.75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24094063.550000001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24039023.210000001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55040.34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4584706.93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4584706.93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2322233.85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1432541.17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370739.81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457416.23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61536.639999999999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0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0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363616075.87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363616075.87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160242864.99000001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181354065.63999999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22019145.239999998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0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305819258.91999996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242621554.72999996</v>
      </c>
      <c r="D100" s="112">
        <f>C100/$C$99</f>
        <v>0.79334949534184818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145973225.69999999</v>
      </c>
      <c r="D101" s="112">
        <f t="shared" ref="D101:D164" si="0">C101/$C$99</f>
        <v>0.47731861693571592</v>
      </c>
      <c r="E101" s="111"/>
    </row>
    <row r="102" spans="1:5" x14ac:dyDescent="0.2">
      <c r="A102" s="109">
        <v>5111</v>
      </c>
      <c r="B102" s="106" t="s">
        <v>418</v>
      </c>
      <c r="C102" s="110">
        <v>94023482.230000004</v>
      </c>
      <c r="D102" s="112">
        <f t="shared" si="0"/>
        <v>0.30744787807688673</v>
      </c>
      <c r="E102" s="111"/>
    </row>
    <row r="103" spans="1:5" x14ac:dyDescent="0.2">
      <c r="A103" s="109">
        <v>5112</v>
      </c>
      <c r="B103" s="106" t="s">
        <v>419</v>
      </c>
      <c r="C103" s="110">
        <v>2530653.0499999998</v>
      </c>
      <c r="D103" s="112">
        <f t="shared" si="0"/>
        <v>8.274995691693831E-3</v>
      </c>
      <c r="E103" s="111"/>
    </row>
    <row r="104" spans="1:5" x14ac:dyDescent="0.2">
      <c r="A104" s="109">
        <v>5113</v>
      </c>
      <c r="B104" s="106" t="s">
        <v>420</v>
      </c>
      <c r="C104" s="110">
        <v>19055935.010000002</v>
      </c>
      <c r="D104" s="112">
        <f t="shared" si="0"/>
        <v>6.2311101914562197E-2</v>
      </c>
      <c r="E104" s="111"/>
    </row>
    <row r="105" spans="1:5" x14ac:dyDescent="0.2">
      <c r="A105" s="109">
        <v>5114</v>
      </c>
      <c r="B105" s="106" t="s">
        <v>421</v>
      </c>
      <c r="C105" s="110">
        <v>7862149.1799999997</v>
      </c>
      <c r="D105" s="112">
        <f t="shared" si="0"/>
        <v>2.5708482872416741E-2</v>
      </c>
      <c r="E105" s="111"/>
    </row>
    <row r="106" spans="1:5" x14ac:dyDescent="0.2">
      <c r="A106" s="109">
        <v>5115</v>
      </c>
      <c r="B106" s="106" t="s">
        <v>422</v>
      </c>
      <c r="C106" s="110">
        <v>22501006.23</v>
      </c>
      <c r="D106" s="112">
        <f t="shared" si="0"/>
        <v>7.3576158380156478E-2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38247466.669999994</v>
      </c>
      <c r="D108" s="112">
        <f t="shared" si="0"/>
        <v>0.12506559202671158</v>
      </c>
      <c r="E108" s="111"/>
    </row>
    <row r="109" spans="1:5" x14ac:dyDescent="0.2">
      <c r="A109" s="109">
        <v>5121</v>
      </c>
      <c r="B109" s="106" t="s">
        <v>425</v>
      </c>
      <c r="C109" s="110">
        <v>2913997.21</v>
      </c>
      <c r="D109" s="112">
        <f t="shared" si="0"/>
        <v>9.5284947726666219E-3</v>
      </c>
      <c r="E109" s="111"/>
    </row>
    <row r="110" spans="1:5" x14ac:dyDescent="0.2">
      <c r="A110" s="109">
        <v>5122</v>
      </c>
      <c r="B110" s="106" t="s">
        <v>426</v>
      </c>
      <c r="C110" s="110">
        <v>605834.87</v>
      </c>
      <c r="D110" s="112">
        <f t="shared" si="0"/>
        <v>1.9810226214644054E-3</v>
      </c>
      <c r="E110" s="111"/>
    </row>
    <row r="111" spans="1:5" x14ac:dyDescent="0.2">
      <c r="A111" s="109">
        <v>5123</v>
      </c>
      <c r="B111" s="106" t="s">
        <v>427</v>
      </c>
      <c r="C111" s="110">
        <v>2936.18</v>
      </c>
      <c r="D111" s="112">
        <f t="shared" si="0"/>
        <v>9.6010303941259724E-6</v>
      </c>
      <c r="E111" s="111"/>
    </row>
    <row r="112" spans="1:5" x14ac:dyDescent="0.2">
      <c r="A112" s="109">
        <v>5124</v>
      </c>
      <c r="B112" s="106" t="s">
        <v>428</v>
      </c>
      <c r="C112" s="110">
        <v>12959553.41</v>
      </c>
      <c r="D112" s="112">
        <f t="shared" si="0"/>
        <v>4.2376511720571934E-2</v>
      </c>
      <c r="E112" s="111"/>
    </row>
    <row r="113" spans="1:5" x14ac:dyDescent="0.2">
      <c r="A113" s="109">
        <v>5125</v>
      </c>
      <c r="B113" s="106" t="s">
        <v>429</v>
      </c>
      <c r="C113" s="110">
        <v>373225.89</v>
      </c>
      <c r="D113" s="112">
        <f t="shared" si="0"/>
        <v>1.2204132967885881E-3</v>
      </c>
      <c r="E113" s="111"/>
    </row>
    <row r="114" spans="1:5" x14ac:dyDescent="0.2">
      <c r="A114" s="109">
        <v>5126</v>
      </c>
      <c r="B114" s="106" t="s">
        <v>430</v>
      </c>
      <c r="C114" s="110">
        <v>13337248.390000001</v>
      </c>
      <c r="D114" s="112">
        <f t="shared" si="0"/>
        <v>4.3611538518209952E-2</v>
      </c>
      <c r="E114" s="111"/>
    </row>
    <row r="115" spans="1:5" x14ac:dyDescent="0.2">
      <c r="A115" s="109">
        <v>5127</v>
      </c>
      <c r="B115" s="106" t="s">
        <v>431</v>
      </c>
      <c r="C115" s="110">
        <v>2938757.65</v>
      </c>
      <c r="D115" s="112">
        <f t="shared" si="0"/>
        <v>9.6094590653911603E-3</v>
      </c>
      <c r="E115" s="111"/>
    </row>
    <row r="116" spans="1:5" x14ac:dyDescent="0.2">
      <c r="A116" s="109">
        <v>5128</v>
      </c>
      <c r="B116" s="106" t="s">
        <v>432</v>
      </c>
      <c r="C116" s="110">
        <v>1992947.2</v>
      </c>
      <c r="D116" s="112">
        <f t="shared" si="0"/>
        <v>6.5167485103393707E-3</v>
      </c>
      <c r="E116" s="111"/>
    </row>
    <row r="117" spans="1:5" x14ac:dyDescent="0.2">
      <c r="A117" s="109">
        <v>5129</v>
      </c>
      <c r="B117" s="106" t="s">
        <v>433</v>
      </c>
      <c r="C117" s="110">
        <v>3122965.87</v>
      </c>
      <c r="D117" s="112">
        <f t="shared" si="0"/>
        <v>1.0211802490885456E-2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58400862.359999999</v>
      </c>
      <c r="D118" s="112">
        <f t="shared" si="0"/>
        <v>0.1909652863794207</v>
      </c>
      <c r="E118" s="111"/>
    </row>
    <row r="119" spans="1:5" x14ac:dyDescent="0.2">
      <c r="A119" s="109">
        <v>5131</v>
      </c>
      <c r="B119" s="106" t="s">
        <v>435</v>
      </c>
      <c r="C119" s="110">
        <v>14383143.560000001</v>
      </c>
      <c r="D119" s="112">
        <f t="shared" si="0"/>
        <v>4.703151662453843E-2</v>
      </c>
      <c r="E119" s="111"/>
    </row>
    <row r="120" spans="1:5" x14ac:dyDescent="0.2">
      <c r="A120" s="109">
        <v>5132</v>
      </c>
      <c r="B120" s="106" t="s">
        <v>436</v>
      </c>
      <c r="C120" s="110">
        <v>2075774.21</v>
      </c>
      <c r="D120" s="112">
        <f t="shared" si="0"/>
        <v>6.7875849851006505E-3</v>
      </c>
      <c r="E120" s="111"/>
    </row>
    <row r="121" spans="1:5" x14ac:dyDescent="0.2">
      <c r="A121" s="109">
        <v>5133</v>
      </c>
      <c r="B121" s="106" t="s">
        <v>437</v>
      </c>
      <c r="C121" s="110">
        <v>11721918.470000001</v>
      </c>
      <c r="D121" s="112">
        <f t="shared" si="0"/>
        <v>3.8329562733870753E-2</v>
      </c>
      <c r="E121" s="111"/>
    </row>
    <row r="122" spans="1:5" x14ac:dyDescent="0.2">
      <c r="A122" s="109">
        <v>5134</v>
      </c>
      <c r="B122" s="106" t="s">
        <v>438</v>
      </c>
      <c r="C122" s="110">
        <v>1216547.48</v>
      </c>
      <c r="D122" s="112">
        <f t="shared" si="0"/>
        <v>3.9779949905582625E-3</v>
      </c>
      <c r="E122" s="111"/>
    </row>
    <row r="123" spans="1:5" x14ac:dyDescent="0.2">
      <c r="A123" s="109">
        <v>5135</v>
      </c>
      <c r="B123" s="106" t="s">
        <v>439</v>
      </c>
      <c r="C123" s="110">
        <v>1603095.24</v>
      </c>
      <c r="D123" s="112">
        <f t="shared" si="0"/>
        <v>5.2419695399868772E-3</v>
      </c>
      <c r="E123" s="111"/>
    </row>
    <row r="124" spans="1:5" x14ac:dyDescent="0.2">
      <c r="A124" s="109">
        <v>5136</v>
      </c>
      <c r="B124" s="106" t="s">
        <v>440</v>
      </c>
      <c r="C124" s="110">
        <v>1775787.67</v>
      </c>
      <c r="D124" s="112">
        <f t="shared" si="0"/>
        <v>5.806657423313333E-3</v>
      </c>
      <c r="E124" s="111"/>
    </row>
    <row r="125" spans="1:5" x14ac:dyDescent="0.2">
      <c r="A125" s="109">
        <v>5137</v>
      </c>
      <c r="B125" s="106" t="s">
        <v>441</v>
      </c>
      <c r="C125" s="110">
        <v>238224.95</v>
      </c>
      <c r="D125" s="112">
        <f t="shared" si="0"/>
        <v>7.7897301445726771E-4</v>
      </c>
      <c r="E125" s="111"/>
    </row>
    <row r="126" spans="1:5" x14ac:dyDescent="0.2">
      <c r="A126" s="109">
        <v>5138</v>
      </c>
      <c r="B126" s="106" t="s">
        <v>442</v>
      </c>
      <c r="C126" s="110">
        <v>2538937.85</v>
      </c>
      <c r="D126" s="112">
        <f t="shared" si="0"/>
        <v>8.3020862027010783E-3</v>
      </c>
      <c r="E126" s="111"/>
    </row>
    <row r="127" spans="1:5" x14ac:dyDescent="0.2">
      <c r="A127" s="109">
        <v>5139</v>
      </c>
      <c r="B127" s="106" t="s">
        <v>443</v>
      </c>
      <c r="C127" s="110">
        <v>22847432.93</v>
      </c>
      <c r="D127" s="112">
        <f t="shared" si="0"/>
        <v>7.4708940864894047E-2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41525883.939999998</v>
      </c>
      <c r="D128" s="112">
        <f t="shared" si="0"/>
        <v>0.13578570586642766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0</v>
      </c>
      <c r="D129" s="112">
        <f t="shared" si="0"/>
        <v>0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13859199.960000001</v>
      </c>
      <c r="D132" s="112">
        <f t="shared" si="0"/>
        <v>4.5318270696697568E-2</v>
      </c>
      <c r="E132" s="111"/>
    </row>
    <row r="133" spans="1:5" x14ac:dyDescent="0.2">
      <c r="A133" s="109">
        <v>5221</v>
      </c>
      <c r="B133" s="106" t="s">
        <v>449</v>
      </c>
      <c r="C133" s="110">
        <v>13859199.960000001</v>
      </c>
      <c r="D133" s="112">
        <f t="shared" si="0"/>
        <v>4.5318270696697568E-2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4250244.92</v>
      </c>
      <c r="D135" s="112">
        <f t="shared" si="0"/>
        <v>1.3897898173613168E-2</v>
      </c>
      <c r="E135" s="111"/>
    </row>
    <row r="136" spans="1:5" x14ac:dyDescent="0.2">
      <c r="A136" s="109">
        <v>5231</v>
      </c>
      <c r="B136" s="106" t="s">
        <v>451</v>
      </c>
      <c r="C136" s="110">
        <v>4250244.92</v>
      </c>
      <c r="D136" s="112">
        <f t="shared" si="0"/>
        <v>1.3897898173613168E-2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17467343.34</v>
      </c>
      <c r="D138" s="112">
        <f t="shared" si="0"/>
        <v>5.7116557674248128E-2</v>
      </c>
      <c r="E138" s="111"/>
    </row>
    <row r="139" spans="1:5" x14ac:dyDescent="0.2">
      <c r="A139" s="109">
        <v>5241</v>
      </c>
      <c r="B139" s="106" t="s">
        <v>453</v>
      </c>
      <c r="C139" s="110">
        <v>11869846.039999999</v>
      </c>
      <c r="D139" s="112">
        <f t="shared" si="0"/>
        <v>3.8813271871491466E-2</v>
      </c>
      <c r="E139" s="111"/>
    </row>
    <row r="140" spans="1:5" x14ac:dyDescent="0.2">
      <c r="A140" s="109">
        <v>5242</v>
      </c>
      <c r="B140" s="106" t="s">
        <v>454</v>
      </c>
      <c r="C140" s="110">
        <v>5113074.7</v>
      </c>
      <c r="D140" s="112">
        <f t="shared" si="0"/>
        <v>1.6719269800263111E-2</v>
      </c>
      <c r="E140" s="111"/>
    </row>
    <row r="141" spans="1:5" x14ac:dyDescent="0.2">
      <c r="A141" s="109">
        <v>5243</v>
      </c>
      <c r="B141" s="106" t="s">
        <v>455</v>
      </c>
      <c r="C141" s="110">
        <v>384477</v>
      </c>
      <c r="D141" s="112">
        <f t="shared" si="0"/>
        <v>1.2572033604351135E-3</v>
      </c>
      <c r="E141" s="111"/>
    </row>
    <row r="142" spans="1:5" x14ac:dyDescent="0.2">
      <c r="A142" s="109">
        <v>5244</v>
      </c>
      <c r="B142" s="106" t="s">
        <v>456</v>
      </c>
      <c r="C142" s="110">
        <v>99945.600000000006</v>
      </c>
      <c r="D142" s="112">
        <f t="shared" si="0"/>
        <v>3.2681264205844222E-4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5852095.7199999997</v>
      </c>
      <c r="D143" s="112">
        <f t="shared" si="0"/>
        <v>1.9135798512711931E-2</v>
      </c>
      <c r="E143" s="111"/>
    </row>
    <row r="144" spans="1:5" x14ac:dyDescent="0.2">
      <c r="A144" s="109">
        <v>5251</v>
      </c>
      <c r="B144" s="106" t="s">
        <v>457</v>
      </c>
      <c r="C144" s="110">
        <v>83860.600000000006</v>
      </c>
      <c r="D144" s="112">
        <f t="shared" si="0"/>
        <v>2.7421621612763541E-4</v>
      </c>
      <c r="E144" s="111"/>
    </row>
    <row r="145" spans="1:5" x14ac:dyDescent="0.2">
      <c r="A145" s="109">
        <v>5252</v>
      </c>
      <c r="B145" s="106" t="s">
        <v>458</v>
      </c>
      <c r="C145" s="110">
        <v>5768235.1200000001</v>
      </c>
      <c r="D145" s="112">
        <f t="shared" si="0"/>
        <v>1.8861582296584297E-2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97000</v>
      </c>
      <c r="D158" s="112">
        <f t="shared" si="0"/>
        <v>3.1718080915687027E-4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97000</v>
      </c>
      <c r="D160" s="112">
        <f t="shared" si="0"/>
        <v>3.1718080915687027E-4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1846576.43</v>
      </c>
      <c r="D161" s="112">
        <f t="shared" si="0"/>
        <v>6.0381299612103584E-3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1846576.43</v>
      </c>
      <c r="D168" s="112">
        <f t="shared" si="1"/>
        <v>6.0381299612103584E-3</v>
      </c>
      <c r="E168" s="111"/>
    </row>
    <row r="169" spans="1:5" x14ac:dyDescent="0.2">
      <c r="A169" s="109">
        <v>5331</v>
      </c>
      <c r="B169" s="106" t="s">
        <v>479</v>
      </c>
      <c r="C169" s="110">
        <v>1846576.43</v>
      </c>
      <c r="D169" s="112">
        <f t="shared" si="1"/>
        <v>6.0381299612103584E-3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1334196.06</v>
      </c>
      <c r="D171" s="112">
        <f t="shared" si="1"/>
        <v>4.3626946998423528E-3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1334196.06</v>
      </c>
      <c r="D172" s="112">
        <f t="shared" si="1"/>
        <v>4.3626946998423528E-3</v>
      </c>
      <c r="E172" s="111"/>
    </row>
    <row r="173" spans="1:5" x14ac:dyDescent="0.2">
      <c r="A173" s="109">
        <v>5411</v>
      </c>
      <c r="B173" s="106" t="s">
        <v>483</v>
      </c>
      <c r="C173" s="110">
        <v>1334196.06</v>
      </c>
      <c r="D173" s="112">
        <f t="shared" si="1"/>
        <v>4.3626946998423528E-3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9026840.1100000013</v>
      </c>
      <c r="D186" s="112">
        <f t="shared" si="1"/>
        <v>2.9516911857932909E-2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9026840.1100000013</v>
      </c>
      <c r="D187" s="112">
        <f t="shared" si="1"/>
        <v>2.9516911857932909E-2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9017961.3900000006</v>
      </c>
      <c r="D192" s="112">
        <f t="shared" si="1"/>
        <v>2.948787928480015E-2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8878.7199999999993</v>
      </c>
      <c r="D194" s="112">
        <f t="shared" si="1"/>
        <v>2.9032573132755535E-5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9464207.6500000004</v>
      </c>
      <c r="D219" s="112">
        <f t="shared" si="1"/>
        <v>3.0947062272738576E-2</v>
      </c>
      <c r="E219" s="111"/>
    </row>
    <row r="220" spans="1:5" x14ac:dyDescent="0.2">
      <c r="A220" s="109">
        <v>5610</v>
      </c>
      <c r="B220" s="106" t="s">
        <v>522</v>
      </c>
      <c r="C220" s="110"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9464207.6500000004</v>
      </c>
      <c r="D221" s="112">
        <f t="shared" si="1"/>
        <v>3.0947062272738576E-2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31" sqref="C31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0" t="s">
        <v>652</v>
      </c>
      <c r="B1" s="170"/>
      <c r="C1" s="170"/>
      <c r="D1" s="82" t="s">
        <v>244</v>
      </c>
      <c r="E1" s="83">
        <v>2019</v>
      </c>
    </row>
    <row r="2" spans="1:5" ht="18.95" customHeight="1" x14ac:dyDescent="0.2">
      <c r="A2" s="170" t="s">
        <v>524</v>
      </c>
      <c r="B2" s="170"/>
      <c r="C2" s="170"/>
      <c r="D2" s="82" t="s">
        <v>246</v>
      </c>
      <c r="E2" s="83" t="str">
        <f>ESF!H2</f>
        <v>Trimestral</v>
      </c>
    </row>
    <row r="3" spans="1:5" ht="18.95" customHeight="1" x14ac:dyDescent="0.2">
      <c r="A3" s="170" t="s">
        <v>653</v>
      </c>
      <c r="B3" s="170"/>
      <c r="C3" s="170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22098794.239999998</v>
      </c>
    </row>
    <row r="9" spans="1:5" x14ac:dyDescent="0.2">
      <c r="A9" s="88">
        <v>3120</v>
      </c>
      <c r="B9" s="84" t="s">
        <v>525</v>
      </c>
      <c r="C9" s="89">
        <v>1052896.68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109094492.27</v>
      </c>
    </row>
    <row r="15" spans="1:5" x14ac:dyDescent="0.2">
      <c r="A15" s="88">
        <v>3220</v>
      </c>
      <c r="B15" s="84" t="s">
        <v>529</v>
      </c>
      <c r="C15" s="89">
        <v>298306501.25999999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67111.3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0" t="s">
        <v>652</v>
      </c>
      <c r="B1" s="170"/>
      <c r="C1" s="170"/>
      <c r="D1" s="82" t="s">
        <v>244</v>
      </c>
      <c r="E1" s="83">
        <v>2019</v>
      </c>
    </row>
    <row r="2" spans="1:5" s="90" customFormat="1" ht="18.95" customHeight="1" x14ac:dyDescent="0.25">
      <c r="A2" s="170" t="s">
        <v>542</v>
      </c>
      <c r="B2" s="170"/>
      <c r="C2" s="170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0" t="s">
        <v>653</v>
      </c>
      <c r="B3" s="170"/>
      <c r="C3" s="170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10587424.970000001</v>
      </c>
      <c r="D9" s="89">
        <v>26648707.41</v>
      </c>
    </row>
    <row r="10" spans="1:5" x14ac:dyDescent="0.2">
      <c r="A10" s="88">
        <v>1113</v>
      </c>
      <c r="B10" s="84" t="s">
        <v>545</v>
      </c>
      <c r="C10" s="89">
        <v>0</v>
      </c>
      <c r="D10" s="89">
        <v>0</v>
      </c>
    </row>
    <row r="11" spans="1:5" x14ac:dyDescent="0.2">
      <c r="A11" s="88">
        <v>1114</v>
      </c>
      <c r="B11" s="84" t="s">
        <v>250</v>
      </c>
      <c r="C11" s="89">
        <v>118126127.27</v>
      </c>
      <c r="D11" s="89">
        <v>88825483.569999993</v>
      </c>
    </row>
    <row r="12" spans="1:5" x14ac:dyDescent="0.2">
      <c r="A12" s="88">
        <v>1115</v>
      </c>
      <c r="B12" s="84" t="s">
        <v>251</v>
      </c>
      <c r="C12" s="89">
        <v>8670804.5399999991</v>
      </c>
      <c r="D12" s="89">
        <v>13350808.060000001</v>
      </c>
    </row>
    <row r="13" spans="1:5" x14ac:dyDescent="0.2">
      <c r="A13" s="88">
        <v>1116</v>
      </c>
      <c r="B13" s="84" t="s">
        <v>546</v>
      </c>
      <c r="C13" s="89">
        <v>30957.71</v>
      </c>
      <c r="D13" s="89">
        <v>209925.27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137415314.49000001</v>
      </c>
      <c r="D15" s="89">
        <f>SUM(D8:D14)</f>
        <v>129034924.30999999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258534872.42000002</v>
      </c>
    </row>
    <row r="21" spans="1:5" x14ac:dyDescent="0.2">
      <c r="A21" s="88">
        <v>1231</v>
      </c>
      <c r="B21" s="84" t="s">
        <v>285</v>
      </c>
      <c r="C21" s="89">
        <v>18977650.859999999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0</v>
      </c>
    </row>
    <row r="24" spans="1:5" x14ac:dyDescent="0.2">
      <c r="A24" s="88">
        <v>1234</v>
      </c>
      <c r="B24" s="84" t="s">
        <v>288</v>
      </c>
      <c r="C24" s="89">
        <v>0</v>
      </c>
    </row>
    <row r="25" spans="1:5" x14ac:dyDescent="0.2">
      <c r="A25" s="88">
        <v>1235</v>
      </c>
      <c r="B25" s="84" t="s">
        <v>289</v>
      </c>
      <c r="C25" s="89">
        <v>236636679.56999999</v>
      </c>
    </row>
    <row r="26" spans="1:5" x14ac:dyDescent="0.2">
      <c r="A26" s="88">
        <v>1236</v>
      </c>
      <c r="B26" s="84" t="s">
        <v>290</v>
      </c>
      <c r="C26" s="89">
        <v>2920541.99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88336857.890000001</v>
      </c>
    </row>
    <row r="29" spans="1:5" x14ac:dyDescent="0.2">
      <c r="A29" s="88">
        <v>1241</v>
      </c>
      <c r="B29" s="84" t="s">
        <v>293</v>
      </c>
      <c r="C29" s="89">
        <v>11894543.23</v>
      </c>
    </row>
    <row r="30" spans="1:5" x14ac:dyDescent="0.2">
      <c r="A30" s="88">
        <v>1242</v>
      </c>
      <c r="B30" s="84" t="s">
        <v>294</v>
      </c>
      <c r="C30" s="89">
        <v>1954893.65</v>
      </c>
    </row>
    <row r="31" spans="1:5" x14ac:dyDescent="0.2">
      <c r="A31" s="88">
        <v>1243</v>
      </c>
      <c r="B31" s="84" t="s">
        <v>295</v>
      </c>
      <c r="C31" s="89">
        <v>217961</v>
      </c>
    </row>
    <row r="32" spans="1:5" x14ac:dyDescent="0.2">
      <c r="A32" s="88">
        <v>1244</v>
      </c>
      <c r="B32" s="84" t="s">
        <v>296</v>
      </c>
      <c r="C32" s="89">
        <v>62094892.520000003</v>
      </c>
    </row>
    <row r="33" spans="1:5" x14ac:dyDescent="0.2">
      <c r="A33" s="88">
        <v>1245</v>
      </c>
      <c r="B33" s="84" t="s">
        <v>297</v>
      </c>
      <c r="C33" s="89">
        <v>3804472.75</v>
      </c>
    </row>
    <row r="34" spans="1:5" x14ac:dyDescent="0.2">
      <c r="A34" s="88">
        <v>1246</v>
      </c>
      <c r="B34" s="84" t="s">
        <v>298</v>
      </c>
      <c r="C34" s="89">
        <v>8370094.7400000002</v>
      </c>
    </row>
    <row r="35" spans="1:5" x14ac:dyDescent="0.2">
      <c r="A35" s="88">
        <v>1247</v>
      </c>
      <c r="B35" s="84" t="s">
        <v>299</v>
      </c>
      <c r="C35" s="89">
        <v>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131729.54</v>
      </c>
    </row>
    <row r="38" spans="1:5" x14ac:dyDescent="0.2">
      <c r="A38" s="88">
        <v>1251</v>
      </c>
      <c r="B38" s="84" t="s">
        <v>303</v>
      </c>
      <c r="C38" s="89">
        <v>99349.55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32379.99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9026840.1100000013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9026840.1100000013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9017961.3900000006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8878.7199999999993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C80</f>
        <v>9464207.6500000004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9464207.6500000004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cp:lastPrinted>2019-02-13T21:19:08Z</cp:lastPrinted>
  <dcterms:created xsi:type="dcterms:W3CDTF">2012-12-11T20:36:24Z</dcterms:created>
  <dcterms:modified xsi:type="dcterms:W3CDTF">2020-02-18T16:46:50Z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