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2.Abril Junio 2020\01. Abril-Junio Digitales 2020\"/>
    </mc:Choice>
  </mc:AlternateContent>
  <xr:revisionPtr revIDLastSave="0" documentId="13_ncr:1_{45335223-BA84-4C7D-AF66-D2329BBDB7D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1" l="1"/>
  <c r="G31" i="1"/>
  <c r="H31" i="1"/>
  <c r="D31" i="1"/>
  <c r="I17" i="1" l="1"/>
  <c r="F35" i="1"/>
  <c r="I35" i="1" s="1"/>
  <c r="F34" i="1"/>
  <c r="I34" i="1" s="1"/>
  <c r="F33" i="1"/>
  <c r="I33" i="1" s="1"/>
  <c r="F32" i="1"/>
  <c r="F31" i="1" s="1"/>
  <c r="F30" i="1"/>
  <c r="I30" i="1" s="1"/>
  <c r="F29" i="1"/>
  <c r="I29" i="1" s="1"/>
  <c r="F28" i="1"/>
  <c r="I28" i="1" s="1"/>
  <c r="F27" i="1"/>
  <c r="F25" i="1"/>
  <c r="I25" i="1" s="1"/>
  <c r="F24" i="1"/>
  <c r="F22" i="1"/>
  <c r="I22" i="1" s="1"/>
  <c r="F21" i="1"/>
  <c r="I21" i="1" s="1"/>
  <c r="F20" i="1"/>
  <c r="I20" i="1" s="1"/>
  <c r="F18" i="1"/>
  <c r="I18" i="1" s="1"/>
  <c r="F17" i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9" i="1"/>
  <c r="I9" i="1" s="1"/>
  <c r="F8" i="1"/>
  <c r="H26" i="1"/>
  <c r="G26" i="1"/>
  <c r="H23" i="1"/>
  <c r="G23" i="1"/>
  <c r="H19" i="1"/>
  <c r="G19" i="1"/>
  <c r="H10" i="1"/>
  <c r="G10" i="1"/>
  <c r="H7" i="1"/>
  <c r="G7" i="1"/>
  <c r="G37" i="1" s="1"/>
  <c r="E26" i="1"/>
  <c r="E23" i="1"/>
  <c r="E19" i="1"/>
  <c r="E10" i="1"/>
  <c r="E7" i="1"/>
  <c r="E37" i="1" s="1"/>
  <c r="D26" i="1"/>
  <c r="D23" i="1"/>
  <c r="D19" i="1"/>
  <c r="D10" i="1"/>
  <c r="D7" i="1"/>
  <c r="H37" i="1" l="1"/>
  <c r="F26" i="1"/>
  <c r="D37" i="1"/>
  <c r="F7" i="1"/>
  <c r="F37" i="1" s="1"/>
  <c r="F23" i="1"/>
  <c r="I24" i="1"/>
  <c r="I23" i="1" s="1"/>
  <c r="I10" i="1"/>
  <c r="I8" i="1"/>
  <c r="I7" i="1" s="1"/>
  <c r="I37" i="1" s="1"/>
  <c r="F10" i="1"/>
  <c r="I19" i="1"/>
  <c r="F19" i="1"/>
  <c r="I27" i="1"/>
  <c r="I26" i="1" s="1"/>
  <c r="I32" i="1"/>
  <c r="I31" i="1" s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<sst xmlns="http://schemas.openxmlformats.org/spreadsheetml/2006/main" count="66" uniqueCount="66">
  <si>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</si>
  <si>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</si>
  <si>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</si>
  <si>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</si>
  <si>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</si>
  <si>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</si>
  <si>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</si>
  <si>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</si>
  <si>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</si>
  <si>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</si>
  <si>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</si>
  <si>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</si>
  <si>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</si>
  <si>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</si>
  <si>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</si>
  <si>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</si>
  <si>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</si>
  <si>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</si>
  <si>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</si>
  <si>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</si>
  <si>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</si>
  <si>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</si>
  <si>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</si>
  <si>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</si>
  <si>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</si>
  <si>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</si>
  <si>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</si>
  <si>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</si>
  <si>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</si>
  <si>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</si>
  <si>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</si>
  <si>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</si>
  <si>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</si>
  <si>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</si>
  <si>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</si>
  <si>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</si>
  <si>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</si>
  <si>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</si>
  <si>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</si>
  <si>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</si>
  <si>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</si>
  <si>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</si>
  <si>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</si>
  <si>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</si>
  <si>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</si>
  <si>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</si>
  <si>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</si>
  <si>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</si>
  <si>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</si>
  <si>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</si>
  <si>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</si>
  <si>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</si>
  <si>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</si>
  <si>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</si>
  <si>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</si>
  <si>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</si>
  <si>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</si>
  <si>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</si>
  <si>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</si>
  <si>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</si>
  <si>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</si>
  <si>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</si>
  <si>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</si>
  <si>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</si>
  <si>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“Bajo protesta de decir verdad declaramos que los Estados Financieros y sus notas, son razonablemente correctos y son responsabilidad del emisor”</t>
  </si>
  <si>
    <t>Municipio de Valle de Santiago, Gto.
Gasto por Categoría Programática.
Del 01 de Enero al 30 de Junio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</si>
</sst>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5" fillId="0" borderId="0" xfId="0" applyFont="1"/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2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9" xr:uid="{F133DB3D-A2EF-42D7-A1F2-47D9B29C6FBC}"/>
    <cellStyle name="Millares 2 3" xfId="4" xr:uid="{00000000-0005-0000-0000-000003000000}"/>
    <cellStyle name="Millares 2 3 2" xfId="20" xr:uid="{7FD75A81-D39F-4BB5-B39C-BE2729939865}"/>
    <cellStyle name="Millares 2 4" xfId="18" xr:uid="{CFEEBA71-43FE-47BB-B78B-6F74624F0881}"/>
    <cellStyle name="Millares 3" xfId="5" xr:uid="{00000000-0005-0000-0000-000004000000}"/>
    <cellStyle name="Millares 3 2" xfId="21" xr:uid="{20B811B1-4582-403E-8DE4-42009BC126AC}"/>
    <cellStyle name="Millares 4" xfId="23" xr:uid="{1BB068F0-163A-4B16-AFF7-1354AD0D13DC}"/>
    <cellStyle name="Moneda 2" xfId="6" xr:uid="{00000000-0005-0000-0000-000005000000}"/>
    <cellStyle name="Moneda 2 2" xfId="22" xr:uid="{93D76CD8-0CEB-400E-A03A-0EFD29AAC12A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7" xr:uid="{2C03AEC9-D66E-4A74-A00F-891BC3E50A4E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2" t="s">
        <v>65</v>
      </c>
      <c r="B1" s="29"/>
      <c r="C1" s="29"/>
      <c r="D1" s="29"/>
      <c r="E1" s="29"/>
      <c r="F1" s="29"/>
      <c r="G1" s="29"/>
      <c r="H1" s="29"/>
      <c r="I1" s="33"/>
    </row>
    <row r="2" spans="1:9" ht="15" customHeight="1" x14ac:dyDescent="0.2">
      <c r="A2" s="34" t="s">
        <v>30</v>
      </c>
      <c r="B2" s="35"/>
      <c r="C2" s="36"/>
      <c r="D2" s="29" t="s">
        <v>37</v>
      </c>
      <c r="E2" s="29"/>
      <c r="F2" s="29"/>
      <c r="G2" s="29"/>
      <c r="H2" s="29"/>
      <c r="I2" s="30" t="s">
        <v>35</v>
      </c>
    </row>
    <row r="3" spans="1:9" ht="24.95" customHeight="1" x14ac:dyDescent="0.2">
      <c r="A3" s="37"/>
      <c r="B3" s="38"/>
      <c r="C3" s="39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1"/>
    </row>
    <row r="4" spans="1:9" x14ac:dyDescent="0.2">
      <c r="A4" s="40"/>
      <c r="B4" s="41"/>
      <c r="C4" s="42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9422000</v>
      </c>
      <c r="E7" s="18">
        <f>SUM(E8:E9)</f>
        <v>45615399.649999999</v>
      </c>
      <c r="F7" s="18">
        <f t="shared" ref="F7:I7" si="0">SUM(F8:F9)</f>
        <v>55037399.649999999</v>
      </c>
      <c r="G7" s="18">
        <f t="shared" si="0"/>
        <v>6791522.7300000004</v>
      </c>
      <c r="H7" s="18">
        <f t="shared" si="0"/>
        <v>6726945.4299999997</v>
      </c>
      <c r="I7" s="18">
        <f t="shared" si="0"/>
        <v>48245876.920000002</v>
      </c>
    </row>
    <row r="8" spans="1:9" x14ac:dyDescent="0.2">
      <c r="A8" s="27" t="s">
        <v>41</v>
      </c>
      <c r="B8" s="9"/>
      <c r="C8" s="3" t="s">
        <v>1</v>
      </c>
      <c r="D8" s="19">
        <v>9422000</v>
      </c>
      <c r="E8" s="19">
        <v>45615399.649999999</v>
      </c>
      <c r="F8" s="19">
        <f>D8+E8</f>
        <v>55037399.649999999</v>
      </c>
      <c r="G8" s="19">
        <v>6791522.7300000004</v>
      </c>
      <c r="H8" s="19">
        <v>6726945.4299999997</v>
      </c>
      <c r="I8" s="19">
        <f>F8-G8</f>
        <v>48245876.920000002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392547768.16000003</v>
      </c>
      <c r="E10" s="18">
        <f>SUM(E11:E18)</f>
        <v>128401882.84</v>
      </c>
      <c r="F10" s="18">
        <f t="shared" ref="F10:I10" si="1">SUM(F11:F18)</f>
        <v>520949651.00000006</v>
      </c>
      <c r="G10" s="18">
        <f t="shared" si="1"/>
        <v>180641554.49000001</v>
      </c>
      <c r="H10" s="18">
        <f t="shared" si="1"/>
        <v>174936004.78999999</v>
      </c>
      <c r="I10" s="18">
        <f t="shared" si="1"/>
        <v>340308096.50999999</v>
      </c>
    </row>
    <row r="11" spans="1:9" x14ac:dyDescent="0.2">
      <c r="A11" s="27" t="s">
        <v>46</v>
      </c>
      <c r="B11" s="9"/>
      <c r="C11" s="3" t="s">
        <v>4</v>
      </c>
      <c r="D11" s="19">
        <v>274416156.16000003</v>
      </c>
      <c r="E11" s="19">
        <v>-2719475.82</v>
      </c>
      <c r="F11" s="19">
        <f t="shared" ref="F11:F18" si="2">D11+E11</f>
        <v>271696680.34000003</v>
      </c>
      <c r="G11" s="19">
        <v>104658906.26000001</v>
      </c>
      <c r="H11" s="19">
        <v>102405059.67</v>
      </c>
      <c r="I11" s="19">
        <f t="shared" ref="I11:I18" si="3">F11-G11</f>
        <v>167037774.08000004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921854</v>
      </c>
      <c r="E13" s="19">
        <v>10931594.1</v>
      </c>
      <c r="F13" s="19">
        <f t="shared" si="2"/>
        <v>11853448.1</v>
      </c>
      <c r="G13" s="19">
        <v>7419564.6799999997</v>
      </c>
      <c r="H13" s="19">
        <v>6740066.3600000003</v>
      </c>
      <c r="I13" s="19">
        <f t="shared" si="3"/>
        <v>4433883.42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3559758</v>
      </c>
      <c r="E15" s="19">
        <v>0</v>
      </c>
      <c r="F15" s="19">
        <f t="shared" si="2"/>
        <v>3559758</v>
      </c>
      <c r="G15" s="19">
        <v>1537040.53</v>
      </c>
      <c r="H15" s="19">
        <v>1537040.53</v>
      </c>
      <c r="I15" s="19">
        <f t="shared" si="3"/>
        <v>2022717.47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113650000</v>
      </c>
      <c r="E18" s="19">
        <v>120189764.56</v>
      </c>
      <c r="F18" s="19">
        <f t="shared" si="2"/>
        <v>233839764.56</v>
      </c>
      <c r="G18" s="19">
        <v>67026043.020000003</v>
      </c>
      <c r="H18" s="19">
        <v>64253838.229999997</v>
      </c>
      <c r="I18" s="19">
        <f t="shared" si="3"/>
        <v>166813721.53999999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2827299</v>
      </c>
      <c r="E19" s="18">
        <f>SUM(E20:E22)</f>
        <v>5100</v>
      </c>
      <c r="F19" s="18">
        <f t="shared" ref="F19:I19" si="4">SUM(F20:F22)</f>
        <v>2832399</v>
      </c>
      <c r="G19" s="18">
        <f t="shared" si="4"/>
        <v>1124967.76</v>
      </c>
      <c r="H19" s="18">
        <f t="shared" si="4"/>
        <v>1124967.76</v>
      </c>
      <c r="I19" s="18">
        <f t="shared" si="4"/>
        <v>1707431.24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2827299</v>
      </c>
      <c r="E21" s="19">
        <v>5100</v>
      </c>
      <c r="F21" s="19">
        <f t="shared" si="5"/>
        <v>2832399</v>
      </c>
      <c r="G21" s="19">
        <v>1124967.76</v>
      </c>
      <c r="H21" s="19">
        <v>1124967.76</v>
      </c>
      <c r="I21" s="19">
        <f t="shared" si="6"/>
        <v>1707431.24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4500000</v>
      </c>
      <c r="E23" s="18">
        <f>SUM(E24:E25)</f>
        <v>3314555.07</v>
      </c>
      <c r="F23" s="18">
        <f t="shared" ref="F23:I23" si="7">SUM(F24:F25)</f>
        <v>7814555.0700000003</v>
      </c>
      <c r="G23" s="18">
        <f t="shared" si="7"/>
        <v>3196430.22</v>
      </c>
      <c r="H23" s="18">
        <f t="shared" si="7"/>
        <v>3191748.98</v>
      </c>
      <c r="I23" s="18">
        <f t="shared" si="7"/>
        <v>4618124.8499999996</v>
      </c>
    </row>
    <row r="24" spans="1:9" x14ac:dyDescent="0.2">
      <c r="A24" s="27" t="s">
        <v>51</v>
      </c>
      <c r="B24" s="9"/>
      <c r="C24" s="3" t="s">
        <v>17</v>
      </c>
      <c r="D24" s="19">
        <v>4000000</v>
      </c>
      <c r="E24" s="19">
        <v>-55444.93</v>
      </c>
      <c r="F24" s="19">
        <f t="shared" ref="F24:F25" si="8">D24+E24</f>
        <v>3944555.07</v>
      </c>
      <c r="G24" s="19">
        <v>1044137.14</v>
      </c>
      <c r="H24" s="19">
        <v>1043855.9</v>
      </c>
      <c r="I24" s="19">
        <f t="shared" ref="I24:I25" si="9">F24-G24</f>
        <v>2900417.9299999997</v>
      </c>
    </row>
    <row r="25" spans="1:9" x14ac:dyDescent="0.2">
      <c r="A25" s="27" t="s">
        <v>50</v>
      </c>
      <c r="B25" s="9"/>
      <c r="C25" s="3" t="s">
        <v>18</v>
      </c>
      <c r="D25" s="19">
        <v>500000</v>
      </c>
      <c r="E25" s="19">
        <v>3370000</v>
      </c>
      <c r="F25" s="19">
        <f t="shared" si="8"/>
        <v>3870000</v>
      </c>
      <c r="G25" s="19">
        <v>2152293.08</v>
      </c>
      <c r="H25" s="19">
        <v>2147893.08</v>
      </c>
      <c r="I25" s="19">
        <f t="shared" si="9"/>
        <v>1717706.92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8354790</v>
      </c>
      <c r="E26" s="18">
        <f>SUM(E27:E30)</f>
        <v>-92617</v>
      </c>
      <c r="F26" s="18">
        <f t="shared" ref="F26:I26" si="10">SUM(F27:F30)</f>
        <v>8262173</v>
      </c>
      <c r="G26" s="18">
        <f t="shared" si="10"/>
        <v>3090893.5</v>
      </c>
      <c r="H26" s="18">
        <f t="shared" si="10"/>
        <v>3090893.5</v>
      </c>
      <c r="I26" s="18">
        <f t="shared" si="10"/>
        <v>5171279.5</v>
      </c>
    </row>
    <row r="27" spans="1:9" x14ac:dyDescent="0.2">
      <c r="A27" s="27" t="s">
        <v>56</v>
      </c>
      <c r="B27" s="9"/>
      <c r="C27" s="3" t="s">
        <v>20</v>
      </c>
      <c r="D27" s="19">
        <v>8354790</v>
      </c>
      <c r="E27" s="19">
        <v>-92617</v>
      </c>
      <c r="F27" s="19">
        <f t="shared" ref="F27:F30" si="11">D27+E27</f>
        <v>8262173</v>
      </c>
      <c r="G27" s="19">
        <v>3090893.5</v>
      </c>
      <c r="H27" s="19">
        <v>3090893.5</v>
      </c>
      <c r="I27" s="19">
        <f t="shared" ref="I27:I30" si="12">F27-G27</f>
        <v>5171279.5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SUM(D32)</f>
        <v>0</v>
      </c>
      <c r="E31" s="18">
        <f t="shared" ref="E31:I31" si="13">SUM(E32)</f>
        <v>0</v>
      </c>
      <c r="F31" s="18">
        <f t="shared" si="13"/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8">
        <v>3107142.84</v>
      </c>
      <c r="E34" s="18">
        <v>0</v>
      </c>
      <c r="F34" s="18">
        <f t="shared" si="14"/>
        <v>3107142.84</v>
      </c>
      <c r="G34" s="18">
        <v>1320378.29</v>
      </c>
      <c r="H34" s="18">
        <v>1320378.29</v>
      </c>
      <c r="I34" s="18">
        <f t="shared" si="15"/>
        <v>1786764.5499999998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SUM(D7+D10+D19+D23+D26+D31+D34)</f>
        <v>420759000</v>
      </c>
      <c r="E37" s="24">
        <f t="shared" ref="E37:I37" si="16">SUM(E7+E10+E19+E23+E26+E31+E34)</f>
        <v>177244320.56</v>
      </c>
      <c r="F37" s="24">
        <f t="shared" si="16"/>
        <v>598003320.56000018</v>
      </c>
      <c r="G37" s="24">
        <f t="shared" si="16"/>
        <v>196165746.98999998</v>
      </c>
      <c r="H37" s="24">
        <f t="shared" si="16"/>
        <v>190390938.74999997</v>
      </c>
      <c r="I37" s="24">
        <f t="shared" si="16"/>
        <v>401837573.57000005</v>
      </c>
    </row>
    <row r="39" spans="1:9" x14ac:dyDescent="0.2">
      <c r="A39" s="28" t="s">
        <v>64</v>
      </c>
      <c r="B39" s="28"/>
    </row>
  </sheetData>
  <sheetProtection formatCells="0" formatColumns="0" formatRows="0" autoFilter="0"/>
  <protectedRanges>
    <protectedRange sqref="A39 B38:I65517" name="Rango1"/>
    <protectedRange sqref="C31:D31 C7:D7 B11:D18 C10:D10 B20:D22 C19:D19 B24:D25 C23:D23 B27:D30 C26:D26 B36:I36 B8:D9 B32:D35 E7:I35" name="Rango1_3"/>
    <protectedRange sqref="D4:I6" name="Rango1_2_2"/>
    <protectedRange sqref="B37:I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2017-03-30T22:19:49Z</cp:lastPrinted>
  <dcterms:created xsi:type="dcterms:W3CDTF">2012-12-11T21:13:37Z</dcterms:created>
  <dcterms:modified xsi:type="dcterms:W3CDTF">2020-07-27T15:39:23Z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