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Lucero\Documents\Cuenta publica 2019-2021\2020\3.Julio-Septiembre 2020\"/>
    </mc:Choice>
  </mc:AlternateContent>
  <xr:revisionPtr revIDLastSave="0" documentId="13_ncr:1_{3B3C20CE-E649-4BDE-A98F-1E1A27BFE27C}" xr6:coauthVersionLast="45" xr6:coauthVersionMax="45" xr10:uidLastSave="{00000000-0000-0000-0000-000000000000}"/>
  <workbookProtection workbookAlgorithmName="SHA-512" workbookHashValue="yndnDQMw/QpbLTbyabmD+VSOKFGOexwQBXChAXjfpIgTQudJveNRfEtANZ3mWLhemgdaPwS7SHveJ5cReBCQVQ==" workbookSaltValue="+u8eXzAWsvF2P+KWkTCKwQ==" workbookSpinCount="100000" lockStructure="1"/>
  <bookViews>
    <workbookView xWindow="-120" yWindow="-120" windowWidth="29040" windowHeight="15840" xr2:uid="{00000000-000D-0000-FFFF-FFFF00000000}"/>
  </bookViews>
  <sheets>
    <sheet name="Datos Generales" sheetId="21" r:id="rId1"/>
    <sheet name="Info General" sheetId="23" state="hidden" r:id="rId2"/>
    <sheet name="datos" sheetId="22" state="hidden" r:id="rId3"/>
    <sheet name="Formato 1" sheetId="1" r:id="rId4"/>
    <sheet name="F01" sheetId="15" state="hidden" r:id="rId5"/>
    <sheet name="Formato 2" sheetId="2" r:id="rId6"/>
    <sheet name="F02" sheetId="16" state="hidden" r:id="rId7"/>
    <sheet name="Formato 3" sheetId="3" r:id="rId8"/>
    <sheet name="F03" sheetId="17" state="hidden" r:id="rId9"/>
    <sheet name="Formato 4" sheetId="4" r:id="rId10"/>
    <sheet name="F04" sheetId="18" state="hidden" r:id="rId11"/>
    <sheet name="Formato 5" sheetId="5" r:id="rId12"/>
    <sheet name="F05" sheetId="20" state="hidden" r:id="rId13"/>
    <sheet name="Formato 6 a)" sheetId="6" r:id="rId14"/>
    <sheet name="F06a" sheetId="24" state="hidden" r:id="rId15"/>
    <sheet name="Formato 6 b)" sheetId="7" r:id="rId16"/>
    <sheet name="F06b" sheetId="25" state="hidden" r:id="rId17"/>
    <sheet name="Formato 6 c)" sheetId="8" r:id="rId18"/>
    <sheet name="F06c" sheetId="26" state="hidden" r:id="rId19"/>
    <sheet name="Formato 6 d)" sheetId="9" r:id="rId20"/>
    <sheet name="F06d" sheetId="27" state="hidden" r:id="rId21"/>
    <sheet name="Formato 7 a)" sheetId="10" r:id="rId22"/>
    <sheet name="F07a" sheetId="28" state="hidden" r:id="rId23"/>
    <sheet name="Formato 7 b)" sheetId="11" r:id="rId24"/>
    <sheet name="F07b" sheetId="29" state="hidden" r:id="rId25"/>
    <sheet name="Formato 7 c)" sheetId="12" r:id="rId26"/>
    <sheet name="F07c" sheetId="30" state="hidden" r:id="rId27"/>
    <sheet name="Formato 7 d)" sheetId="13" r:id="rId28"/>
    <sheet name="F07d" sheetId="31" state="hidden" r:id="rId29"/>
    <sheet name="Formato 8" sheetId="14" r:id="rId30"/>
    <sheet name="F08" sheetId="32" state="hidden" r:id="rId31"/>
  </sheets>
  <definedNames>
    <definedName name="ACTIVO">'Formato 1'!$A$7</definedName>
    <definedName name="ACTIVO_CIRCULANTE">'Formato 1'!$A$8</definedName>
    <definedName name="ANIO">'Info General'!$D$20</definedName>
    <definedName name="ANIO_INFORME">'Info General'!$C$12</definedName>
    <definedName name="ANIO1P">'Info General'!$D$23</definedName>
    <definedName name="ANIO1R">'Info General'!$H$25</definedName>
    <definedName name="ANIO2P">'Info General'!$E$23</definedName>
    <definedName name="ANIO2R">'Info General'!$G$25</definedName>
    <definedName name="ANIO3P">'Info General'!$F$23</definedName>
    <definedName name="ANIO3R">'Info General'!$F$25</definedName>
    <definedName name="ANIO4P">'Info General'!$G$23</definedName>
    <definedName name="ANIO4R">'Info General'!$E$25</definedName>
    <definedName name="ANIO5P">'Info General'!$H$23</definedName>
    <definedName name="ANIO5R">'Info General'!$D$25</definedName>
    <definedName name="ANIO6P">'Info General'!$I$23</definedName>
    <definedName name="APP">'Formato 3'!$A$8</definedName>
    <definedName name="APP_FIN">'Formato 3'!$A$13</definedName>
    <definedName name="APP_FIN_01">'Formato 3'!$B$13</definedName>
    <definedName name="APP_FIN_02">'Formato 3'!$C$13</definedName>
    <definedName name="APP_FIN_03">'Formato 3'!$D$13</definedName>
    <definedName name="APP_FIN_04">'Formato 3'!$E$13</definedName>
    <definedName name="APP_FIN_05">'Formato 3'!$F$13</definedName>
    <definedName name="APP_FIN_06">'Formato 3'!$G$13</definedName>
    <definedName name="APP_FIN_07">'Formato 3'!$H$13</definedName>
    <definedName name="APP_FIN_08">'Formato 3'!$I$13</definedName>
    <definedName name="APP_FIN_09">'Formato 3'!$J$13</definedName>
    <definedName name="APP_FIN_10">'Formato 3'!$K$13</definedName>
    <definedName name="APP_T1">'Formato 3'!$B$8</definedName>
    <definedName name="APP_T10">'Formato 3'!$K$8</definedName>
    <definedName name="APP_T2">'Formato 3'!$C$8</definedName>
    <definedName name="APP_T3">'Formato 3'!$D$8</definedName>
    <definedName name="APP_T4">'Formato 3'!$E$8</definedName>
    <definedName name="APP_T5">'Formato 3'!$F$8</definedName>
    <definedName name="APP_T6">'Formato 3'!$G$8</definedName>
    <definedName name="APP_T7">'Formato 3'!$H$8</definedName>
    <definedName name="APP_T8">'Formato 3'!$I$8</definedName>
    <definedName name="APP_T9">'Formato 3'!$J$8</definedName>
    <definedName name="DEUDA_CONT">'Formato 2'!$A$22</definedName>
    <definedName name="DEUDA_CONT_FIN">'Formato 2'!$A$26</definedName>
    <definedName name="DEUDA_CONT_FIN_01">'Formato 2'!$B$26</definedName>
    <definedName name="DEUDA_CONT_FIN_02">'Formato 2'!$C$26</definedName>
    <definedName name="DEUDA_CONT_FIN_03">'Formato 2'!$D$26</definedName>
    <definedName name="DEUDA_CONT_FIN_04">'Formato 2'!$E$26</definedName>
    <definedName name="DEUDA_CONT_FIN_05">'Formato 2'!$F$26</definedName>
    <definedName name="DEUDA_CONT_FIN_06">'Formato 2'!$G$26</definedName>
    <definedName name="DEUDA_CONT_FIN_07">'Formato 2'!$H$26</definedName>
    <definedName name="DEUDA_CONT_T1">'Formato 2'!$B$22</definedName>
    <definedName name="DEUDA_CONT_T2">'Formato 2'!$C$22</definedName>
    <definedName name="DEUDA_CONT_T3">'Formato 2'!$D$22</definedName>
    <definedName name="DEUDA_CONT_T4">'Formato 2'!$E$22</definedName>
    <definedName name="DEUDA_CONT_T5">'Formato 2'!$F$22</definedName>
    <definedName name="DEUDA_CONT_T6">'Formato 2'!$G$22</definedName>
    <definedName name="DEUDA_CONT_T7">'Formato 2'!$H$22</definedName>
    <definedName name="DEUDA_CONT_V1">'Formato 2'!$B$22</definedName>
    <definedName name="DEUDA_CONT_V2">'Formato 2'!$C$22</definedName>
    <definedName name="DEUDA_CONT_V3">'Formato 2'!$D$22</definedName>
    <definedName name="DEUDA_CONT_V4">'Formato 2'!$E$22</definedName>
    <definedName name="DEUDA_CONT_V5">'Formato 2'!$F$22</definedName>
    <definedName name="DEUDA_CONT_V6">'Formato 2'!$G$22</definedName>
    <definedName name="DEUDA_CONT_V7">'Formato 2'!$H$22</definedName>
    <definedName name="DEUDA_CONTINGENTE">'Formato 2'!$A$22</definedName>
    <definedName name="ENTE">'Datos Generales'!$C$3</definedName>
    <definedName name="ENTE_PUBLICO">'Info General'!$C$6</definedName>
    <definedName name="ENTE_PUBLICO_A">'Info General'!$C$7</definedName>
    <definedName name="ENTE_PUBLICO_F01">'Formato 1'!$A$2</definedName>
    <definedName name="ENTE_PUBLICO_F02">'Formato 2'!$A$2</definedName>
    <definedName name="ENTE_PUBLICO_F04">'Formato 4'!$A$2</definedName>
    <definedName name="ENTE_PUBLICO_F05">'Formato 5'!$A$2</definedName>
    <definedName name="ENTE_PUBLICO_F06A">'Formato 6 a)'!$A$2</definedName>
    <definedName name="ENTE_PUBLICO_F06B">'Formato 6 b)'!$A$2</definedName>
    <definedName name="ENTE_PUBLICO_F06C">'Formato 6 c)'!$A$2</definedName>
    <definedName name="ENTE_PUBLICO_F06D">'Formato 6 d)'!$A$2</definedName>
    <definedName name="ENTIDAD">'Info General'!$C$11</definedName>
    <definedName name="ENTIDAD_F07A">'Formato 7 a)'!$A$2</definedName>
    <definedName name="ENTIDAD_F07B">'Formato 7 b)'!$A$2</definedName>
    <definedName name="ENTIDAD_F07C">'Formato 7 c)'!$A$2</definedName>
    <definedName name="ENTIDAD_F07D">'Formato 7 d)'!$A$2</definedName>
    <definedName name="ENTIDAD_FEDERATIVA">'Info General'!$C$8</definedName>
    <definedName name="GASTO_E">'Formato 6 b)'!$A$71</definedName>
    <definedName name="GASTO_E_FIN">'Formato 6 b)'!$A$85</definedName>
    <definedName name="GASTO_E_FIN_01">'Formato 6 b)'!$B$85</definedName>
    <definedName name="GASTO_E_FIN_02">'Formato 6 b)'!$C$85</definedName>
    <definedName name="GASTO_E_FIN_03">'Formato 6 b)'!$D$85</definedName>
    <definedName name="GASTO_E_FIN_04">'Formato 6 b)'!$E$85</definedName>
    <definedName name="GASTO_E_FIN_05">'Formato 6 b)'!$F$85</definedName>
    <definedName name="GASTO_E_FIN_06">'Formato 6 b)'!$G$85</definedName>
    <definedName name="GASTO_E_T1">'Formato 6 b)'!$B$71</definedName>
    <definedName name="GASTO_E_T2">'Formato 6 b)'!$C$71</definedName>
    <definedName name="GASTO_E_T3">'Formato 6 b)'!$D$71</definedName>
    <definedName name="GASTO_E_T4">'Formato 6 b)'!$E$71</definedName>
    <definedName name="GASTO_E_T5">'Formato 6 b)'!$F$71</definedName>
    <definedName name="GASTO_E_T6">'Formato 6 b)'!$G$71</definedName>
    <definedName name="GASTO_NE">'Formato 6 b)'!$A$9</definedName>
    <definedName name="GASTO_NE_FIN">'Formato 6 b)'!$A$70</definedName>
    <definedName name="GASTO_NE_FIN_01">'Formato 6 b)'!$B$70</definedName>
    <definedName name="GASTO_NE_FIN_02">'Formato 6 b)'!$C$70</definedName>
    <definedName name="GASTO_NE_FIN_03">'Formato 6 b)'!$D$70</definedName>
    <definedName name="GASTO_NE_FIN_04">'Formato 6 b)'!$E$70</definedName>
    <definedName name="GASTO_NE_FIN_05">'Formato 6 b)'!$F$70</definedName>
    <definedName name="GASTO_NE_FIN_06">'Formato 6 b)'!$G$70</definedName>
    <definedName name="GASTO_NE_T1">'Formato 6 b)'!$B$9</definedName>
    <definedName name="GASTO_NE_T2">'Formato 6 b)'!$C$9</definedName>
    <definedName name="GASTO_NE_T3">'Formato 6 b)'!$D$9</definedName>
    <definedName name="GASTO_NE_T4">'Formato 6 b)'!$E$9</definedName>
    <definedName name="GASTO_NE_T5">'Formato 6 b)'!$F$9</definedName>
    <definedName name="GASTO_NE_T6">'Formato 6 b)'!$G$9</definedName>
    <definedName name="MAX_VALUE">'Info General'!$E$30</definedName>
    <definedName name="MIN_VALUE">'Info General'!$D$30</definedName>
    <definedName name="MONTO1">'Info General'!$D$18</definedName>
    <definedName name="MONTO2">'Info General'!$E$18</definedName>
    <definedName name="MUNICIPIO">'Info General'!$C$10</definedName>
    <definedName name="OB_CORTO_PLAZO">'Formato 2'!$A$41</definedName>
    <definedName name="OB_CORTO_PLAZO_FIN">'Formato 2'!$A$45</definedName>
    <definedName name="OB_CORTO_PLAZO_FIN_01">'Formato 2'!$B$45</definedName>
    <definedName name="OB_CORTO_PLAZO_FIN_02">'Formato 2'!$C$45</definedName>
    <definedName name="OB_CORTO_PLAZO_FIN_03">'Formato 2'!$D$45</definedName>
    <definedName name="OB_CORTO_PLAZO_FIN_04">'Formato 2'!$E$45</definedName>
    <definedName name="OB_CORTO_PLAZO_FIN_05">'Formato 2'!$F$45</definedName>
    <definedName name="OB_CORTO_PLAZO_T1">'Formato 2'!$B$41</definedName>
    <definedName name="OB_CORTO_PLAZO_T2">'Formato 2'!$C$41</definedName>
    <definedName name="OB_CORTO_PLAZO_T3">'Formato 2'!$D$41</definedName>
    <definedName name="OB_CORTO_PLAZO_T4">'Formato 2'!$E$41</definedName>
    <definedName name="OB_CORTO_PLAZO_T5">'Formato 2'!$F$41</definedName>
    <definedName name="OTROS">'Formato 3'!$A$14</definedName>
    <definedName name="OTROS_FIN">'Formato 3'!$A$19</definedName>
    <definedName name="OTROS_FIN_01">'Formato 3'!$B$19</definedName>
    <definedName name="OTROS_FIN_02">'Formato 3'!$C$19</definedName>
    <definedName name="OTROS_FIN_03">'Formato 3'!$D$19</definedName>
    <definedName name="OTROS_FIN_04">'Formato 3'!$E$19</definedName>
    <definedName name="OTROS_FIN_05">'Formato 3'!$F$19</definedName>
    <definedName name="OTROS_FIN_06">'Formato 3'!$G$19</definedName>
    <definedName name="OTROS_FIN_07">'Formato 3'!$H$19</definedName>
    <definedName name="OTROS_FIN_08">'Formato 3'!$I$19</definedName>
    <definedName name="OTROS_FIN_09">'Formato 3'!$J$19</definedName>
    <definedName name="OTROS_FIN_10">'Formato 3'!$K$19</definedName>
    <definedName name="OTROS_T1">'Formato 3'!$B$14</definedName>
    <definedName name="OTROS_T10">'Formato 3'!$K$14</definedName>
    <definedName name="OTROS_T2">'Formato 3'!$C$14</definedName>
    <definedName name="OTROS_T3">'Formato 3'!$D$14</definedName>
    <definedName name="OTROS_T4">'Formato 3'!$E$14</definedName>
    <definedName name="OTROS_T5">'Formato 3'!$F$14</definedName>
    <definedName name="OTROS_T6">'Formato 3'!$G$14</definedName>
    <definedName name="OTROS_T7">'Formato 3'!$H$14</definedName>
    <definedName name="OTROS_T8">'Formato 3'!$I$14</definedName>
    <definedName name="OTROS_T9">'Formato 3'!$J$14</definedName>
    <definedName name="PERIODO">'Info General'!$C$15</definedName>
    <definedName name="PERIODO_ANT">'Formato 2'!$B$6</definedName>
    <definedName name="PERIODO_INFORME">'Info General'!$C$14</definedName>
    <definedName name="PERIODO_INFORME_F01">'Formato 1'!$A$4</definedName>
    <definedName name="PERIODO_INFORME_F02">'Formato 2'!$A$4</definedName>
    <definedName name="PERIODO_INFORME_F03">'Formato 3'!$A$4</definedName>
    <definedName name="PERIODO_INFORME_F04">'Formato 4'!$A$4</definedName>
    <definedName name="PERIODO_INFORME_F05">'Formato 5'!$A$4</definedName>
    <definedName name="PERIODO_INFORME_F06A">'Formato 6 a)'!$A$5</definedName>
    <definedName name="PERIODO_INFORME_F06B">'Formato 6 b)'!$A$5</definedName>
    <definedName name="PERIODO_INFORME_F06C">'Formato 6 c)'!$A$5</definedName>
    <definedName name="PERIODO_INFORME_F06D">'Formato 6 d)'!$A$5</definedName>
    <definedName name="PERIODO_INFORME_F2">'Formato 2'!$A$4</definedName>
    <definedName name="SALDO_ANT">'Formato 2'!$B$6</definedName>
    <definedName name="SALDO_PENDIENTE">'Info General'!$F$18</definedName>
    <definedName name="TOTAL_E_T1">'Formato 6 b)'!$B$86</definedName>
    <definedName name="TOTAL_E_T2">'Formato 6 b)'!$C$86</definedName>
    <definedName name="TOTAL_E_T3">'Formato 6 b)'!$D$86</definedName>
    <definedName name="TOTAL_E_T4">'Formato 6 b)'!$E$86</definedName>
    <definedName name="TOTAL_E_T5">'Formato 6 b)'!$F$86</definedName>
    <definedName name="TOTAL_E_T6">'Formato 6 b)'!$G$86</definedName>
    <definedName name="TOTAL_ODF">'Formato 3'!$A$20</definedName>
    <definedName name="TOTAL_ODF_T1">'Formato 3'!$B$20</definedName>
    <definedName name="TOTAL_ODF_T10">'Formato 3'!$K$20</definedName>
    <definedName name="TOTAL_ODF_T2">'Formato 3'!$C$20</definedName>
    <definedName name="TOTAL_ODF_T3">'Formato 3'!$D$20</definedName>
    <definedName name="TOTAL_ODF_T4">'Formato 3'!$E$20</definedName>
    <definedName name="TOTAL_ODF_T5">'Formato 3'!$F$20</definedName>
    <definedName name="TOTAL_ODF_T6">'Formato 3'!$G$20</definedName>
    <definedName name="TOTAL_ODF_T7">'Formato 3'!$H$20</definedName>
    <definedName name="TOTAL_ODF_T8">'Formato 3'!$I$20</definedName>
    <definedName name="TOTAL_ODF_T9">'Formato 3'!$J$20</definedName>
    <definedName name="TRIMESTRE">'Info General'!$C$16</definedName>
    <definedName name="ULTIMO">'Info General'!$E$20</definedName>
    <definedName name="ULTIMO_SALDO">'Info General'!$F$20</definedName>
    <definedName name="VALOR_INS_BCC">'Formato 2'!$A$27</definedName>
    <definedName name="VALOR_INS_BCC_FIN">'Formato 2'!$A$31</definedName>
    <definedName name="VALOR_INS_BCC_FIN_01">'Formato 2'!$B$31</definedName>
    <definedName name="VALOR_INS_BCC_FIN_02">'Formato 2'!$C$31</definedName>
    <definedName name="VALOR_INS_BCC_FIN_03">'Formato 2'!$D$31</definedName>
    <definedName name="VALOR_INS_BCC_FIN_04">'Formato 2'!$E$31</definedName>
    <definedName name="VALOR_INS_BCC_FIN_05">'Formato 2'!$F$31</definedName>
    <definedName name="VALOR_INS_BCC_FIN_06">'Formato 2'!$G$31</definedName>
    <definedName name="VALOR_INS_BCC_FIN_07">'Formato 2'!$H$31</definedName>
    <definedName name="VALOR_INS_BCC_T1">'Formato 2'!$B$27</definedName>
    <definedName name="VALOR_INS_BCC_T2">'Formato 2'!$C$27</definedName>
    <definedName name="VALOR_INS_BCC_T3">'Formato 2'!$D$27</definedName>
    <definedName name="VALOR_INS_BCC_T4">'Formato 2'!$E$27</definedName>
    <definedName name="VALOR_INS_BCC_T5">'Formato 2'!$F$27</definedName>
    <definedName name="VALOR_INS_BCC_T6">'Formato 2'!$G$27</definedName>
    <definedName name="VALOR_INS_BCC_T7">'Formato 2'!$H$27</definedName>
    <definedName name="VALOR_INS_BCC_V1">'Formato 2'!$B$27</definedName>
    <definedName name="VALOR_INS_BCC_V2">'Formato 2'!$C$27</definedName>
    <definedName name="VALOR_INSTRUMENTOS_BCC">'Formato 2'!$A$27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6" i="7" l="1"/>
  <c r="E86" i="7"/>
  <c r="F16" i="5" l="1"/>
  <c r="E16" i="5"/>
  <c r="F26" i="5"/>
  <c r="E26" i="5"/>
  <c r="F28" i="5"/>
  <c r="E28" i="5"/>
  <c r="F33" i="5"/>
  <c r="E33" i="5"/>
  <c r="G159" i="6" l="1"/>
  <c r="F159" i="6"/>
  <c r="E159" i="6"/>
  <c r="D159" i="6"/>
  <c r="C159" i="6"/>
  <c r="B159" i="6"/>
  <c r="B74" i="4" l="1"/>
  <c r="D74" i="4"/>
  <c r="C74" i="4"/>
  <c r="D72" i="4"/>
  <c r="C72" i="4"/>
  <c r="B72" i="4"/>
  <c r="C70" i="4"/>
  <c r="D68" i="4"/>
  <c r="C68" i="4"/>
  <c r="B68" i="4"/>
  <c r="D63" i="4"/>
  <c r="C63" i="4"/>
  <c r="B63" i="4"/>
  <c r="D64" i="4"/>
  <c r="C64" i="4"/>
  <c r="B64" i="4"/>
  <c r="C66" i="4"/>
  <c r="D66" i="4"/>
  <c r="B66" i="4"/>
  <c r="C65" i="4"/>
  <c r="D65" i="4"/>
  <c r="B65" i="4"/>
  <c r="B59" i="4"/>
  <c r="B57" i="4"/>
  <c r="D49" i="4"/>
  <c r="C49" i="4"/>
  <c r="C51" i="4"/>
  <c r="D51" i="4"/>
  <c r="C50" i="4"/>
  <c r="D50" i="4"/>
  <c r="B49" i="4"/>
  <c r="B51" i="4"/>
  <c r="B50" i="4"/>
  <c r="D53" i="4"/>
  <c r="C53" i="4"/>
  <c r="B53" i="4"/>
  <c r="D37" i="4"/>
  <c r="C37" i="4"/>
  <c r="D44" i="4"/>
  <c r="D11" i="4"/>
  <c r="C11" i="4"/>
  <c r="B11" i="4"/>
  <c r="B48" i="4"/>
  <c r="D40" i="4"/>
  <c r="C44" i="4"/>
  <c r="B44" i="4"/>
  <c r="B40" i="4"/>
  <c r="C40" i="4"/>
  <c r="D42" i="4"/>
  <c r="C42" i="4"/>
  <c r="B42" i="4"/>
  <c r="D41" i="4"/>
  <c r="C41" i="4"/>
  <c r="B41" i="4"/>
  <c r="B37" i="4"/>
  <c r="B39" i="4"/>
  <c r="B38" i="4"/>
  <c r="C29" i="4"/>
  <c r="D31" i="4"/>
  <c r="D29" i="4" s="1"/>
  <c r="C31" i="4"/>
  <c r="B31" i="4"/>
  <c r="D30" i="4"/>
  <c r="B29" i="4"/>
  <c r="C30" i="4"/>
  <c r="B30" i="4"/>
  <c r="D10" i="4"/>
  <c r="C10" i="4"/>
  <c r="D17" i="4"/>
  <c r="C17" i="4"/>
  <c r="D19" i="4"/>
  <c r="C19" i="4"/>
  <c r="D18" i="4"/>
  <c r="C18" i="4"/>
  <c r="D13" i="4"/>
  <c r="C13" i="4"/>
  <c r="D14" i="4"/>
  <c r="C14" i="4"/>
  <c r="D15" i="4"/>
  <c r="C15" i="4"/>
  <c r="B13" i="4"/>
  <c r="B15" i="4"/>
  <c r="B14" i="4"/>
  <c r="B10" i="4"/>
  <c r="B9" i="4"/>
  <c r="G7" i="13" l="1"/>
  <c r="G29" i="13" s="1"/>
  <c r="G18" i="13"/>
  <c r="G27" i="13"/>
  <c r="G26" i="13"/>
  <c r="G25" i="13"/>
  <c r="G24" i="13"/>
  <c r="G23" i="13"/>
  <c r="G22" i="13"/>
  <c r="G21" i="13"/>
  <c r="G20" i="13"/>
  <c r="G19" i="13"/>
  <c r="G16" i="13"/>
  <c r="G15" i="13"/>
  <c r="G14" i="13"/>
  <c r="G13" i="13"/>
  <c r="G12" i="13"/>
  <c r="G11" i="13"/>
  <c r="G10" i="13"/>
  <c r="G9" i="13"/>
  <c r="G8" i="13"/>
  <c r="F29" i="13"/>
  <c r="E29" i="13"/>
  <c r="D29" i="13"/>
  <c r="C29" i="13"/>
  <c r="F18" i="13"/>
  <c r="C18" i="13"/>
  <c r="D18" i="13"/>
  <c r="E18" i="13"/>
  <c r="B29" i="13"/>
  <c r="B18" i="13"/>
  <c r="C7" i="13"/>
  <c r="D7" i="13"/>
  <c r="E7" i="13"/>
  <c r="F7" i="13"/>
  <c r="B7" i="13"/>
  <c r="G17" i="12"/>
  <c r="G36" i="12"/>
  <c r="G35" i="12"/>
  <c r="G34" i="12"/>
  <c r="G21" i="12"/>
  <c r="G26" i="12"/>
  <c r="G25" i="12"/>
  <c r="G24" i="12"/>
  <c r="G23" i="12"/>
  <c r="G22" i="12"/>
  <c r="G19" i="12"/>
  <c r="G18" i="12"/>
  <c r="G16" i="12"/>
  <c r="G10" i="12"/>
  <c r="G11" i="12"/>
  <c r="G12" i="12"/>
  <c r="G13" i="12"/>
  <c r="G14" i="12"/>
  <c r="G15" i="12"/>
  <c r="G9" i="12"/>
  <c r="G8" i="12"/>
  <c r="F36" i="12"/>
  <c r="E36" i="12"/>
  <c r="D36" i="12"/>
  <c r="C36" i="12"/>
  <c r="B36" i="12"/>
  <c r="F31" i="12"/>
  <c r="E31" i="12"/>
  <c r="D31" i="12"/>
  <c r="C31" i="12"/>
  <c r="B31" i="12"/>
  <c r="G28" i="12"/>
  <c r="F28" i="12"/>
  <c r="E28" i="12"/>
  <c r="D28" i="12"/>
  <c r="C28" i="12"/>
  <c r="B28" i="12"/>
  <c r="F21" i="12"/>
  <c r="E21" i="12"/>
  <c r="D21" i="12"/>
  <c r="C21" i="12"/>
  <c r="B21" i="12"/>
  <c r="E26" i="12"/>
  <c r="E23" i="12"/>
  <c r="E22" i="12"/>
  <c r="F7" i="12"/>
  <c r="E7" i="12"/>
  <c r="D7" i="12"/>
  <c r="C7" i="12"/>
  <c r="B7" i="12"/>
  <c r="G30" i="11"/>
  <c r="F30" i="11"/>
  <c r="E30" i="11"/>
  <c r="D30" i="11"/>
  <c r="C30" i="11"/>
  <c r="B30" i="11"/>
  <c r="G19" i="11"/>
  <c r="F19" i="11"/>
  <c r="E19" i="11"/>
  <c r="D19" i="11"/>
  <c r="C19" i="11"/>
  <c r="B19" i="11"/>
  <c r="G8" i="11"/>
  <c r="F8" i="11"/>
  <c r="E8" i="11"/>
  <c r="D8" i="11"/>
  <c r="C8" i="11"/>
  <c r="B8" i="11"/>
  <c r="G37" i="10"/>
  <c r="F37" i="10"/>
  <c r="E37" i="10"/>
  <c r="D37" i="10"/>
  <c r="C37" i="10"/>
  <c r="B37" i="10"/>
  <c r="G32" i="10"/>
  <c r="F32" i="10"/>
  <c r="E32" i="10"/>
  <c r="D32" i="10"/>
  <c r="C32" i="10"/>
  <c r="B32" i="10"/>
  <c r="G29" i="10"/>
  <c r="F29" i="10"/>
  <c r="E29" i="10"/>
  <c r="D29" i="10"/>
  <c r="C29" i="10"/>
  <c r="B29" i="10"/>
  <c r="D35" i="10"/>
  <c r="E35" i="10" s="1"/>
  <c r="F35" i="10" s="1"/>
  <c r="G35" i="10" s="1"/>
  <c r="C35" i="10"/>
  <c r="C36" i="10"/>
  <c r="D36" i="10" s="1"/>
  <c r="E36" i="10" s="1"/>
  <c r="F36" i="10" s="1"/>
  <c r="G36" i="10" s="1"/>
  <c r="D30" i="10"/>
  <c r="E30" i="10" s="1"/>
  <c r="F30" i="10" s="1"/>
  <c r="G30" i="10" s="1"/>
  <c r="C30" i="10"/>
  <c r="G22" i="10"/>
  <c r="F22" i="10"/>
  <c r="E22" i="10"/>
  <c r="D22" i="10"/>
  <c r="C22" i="10"/>
  <c r="B22" i="10"/>
  <c r="D27" i="10"/>
  <c r="E27" i="10" s="1"/>
  <c r="F27" i="10" s="1"/>
  <c r="G27" i="10" s="1"/>
  <c r="C27" i="10"/>
  <c r="E26" i="10"/>
  <c r="F26" i="10" s="1"/>
  <c r="G26" i="10" s="1"/>
  <c r="D26" i="10"/>
  <c r="C26" i="10"/>
  <c r="C25" i="10"/>
  <c r="D25" i="10" s="1"/>
  <c r="E25" i="10" s="1"/>
  <c r="F25" i="10" s="1"/>
  <c r="G25" i="10" s="1"/>
  <c r="C24" i="10"/>
  <c r="D24" i="10" s="1"/>
  <c r="E24" i="10" s="1"/>
  <c r="F24" i="10" s="1"/>
  <c r="G24" i="10" s="1"/>
  <c r="D23" i="10"/>
  <c r="E23" i="10" s="1"/>
  <c r="F23" i="10" s="1"/>
  <c r="G23" i="10" s="1"/>
  <c r="C23" i="10"/>
  <c r="C8" i="10"/>
  <c r="D8" i="10"/>
  <c r="E8" i="10"/>
  <c r="F8" i="10"/>
  <c r="G8" i="10"/>
  <c r="B8" i="10"/>
  <c r="C9" i="10"/>
  <c r="D9" i="10"/>
  <c r="E9" i="10" s="1"/>
  <c r="C10" i="10"/>
  <c r="D10" i="10" s="1"/>
  <c r="E10" i="10" s="1"/>
  <c r="F10" i="10" s="1"/>
  <c r="G10" i="10" s="1"/>
  <c r="C11" i="10"/>
  <c r="D11" i="10" s="1"/>
  <c r="E11" i="10" s="1"/>
  <c r="F11" i="10" s="1"/>
  <c r="G11" i="10" s="1"/>
  <c r="C12" i="10"/>
  <c r="D12" i="10"/>
  <c r="E12" i="10"/>
  <c r="F12" i="10" s="1"/>
  <c r="G12" i="10" s="1"/>
  <c r="C13" i="10"/>
  <c r="D13" i="10"/>
  <c r="E13" i="10" s="1"/>
  <c r="F13" i="10" s="1"/>
  <c r="G13" i="10" s="1"/>
  <c r="C14" i="10"/>
  <c r="D14" i="10" s="1"/>
  <c r="E14" i="10" s="1"/>
  <c r="F14" i="10" s="1"/>
  <c r="G14" i="10" s="1"/>
  <c r="C15" i="10"/>
  <c r="D15" i="10" s="1"/>
  <c r="E15" i="10" s="1"/>
  <c r="F15" i="10" s="1"/>
  <c r="G15" i="10" s="1"/>
  <c r="C16" i="10"/>
  <c r="D16" i="10"/>
  <c r="E16" i="10"/>
  <c r="F16" i="10" s="1"/>
  <c r="G16" i="10" s="1"/>
  <c r="C17" i="10"/>
  <c r="D17" i="10"/>
  <c r="E17" i="10" s="1"/>
  <c r="F17" i="10" s="1"/>
  <c r="G17" i="10" s="1"/>
  <c r="C18" i="10"/>
  <c r="D18" i="10" s="1"/>
  <c r="E18" i="10" s="1"/>
  <c r="F18" i="10" s="1"/>
  <c r="G18" i="10" s="1"/>
  <c r="C19" i="10"/>
  <c r="D19" i="10" s="1"/>
  <c r="E19" i="10" s="1"/>
  <c r="F19" i="10" s="1"/>
  <c r="G19" i="10" s="1"/>
  <c r="C20" i="10"/>
  <c r="D20" i="10" s="1"/>
  <c r="E20" i="10" s="1"/>
  <c r="F20" i="10" s="1"/>
  <c r="G20" i="10" s="1"/>
  <c r="G7" i="12" l="1"/>
  <c r="G31" i="12" s="1"/>
  <c r="F9" i="10"/>
  <c r="G9" i="10" l="1"/>
  <c r="G33" i="9" l="1"/>
  <c r="F33" i="9"/>
  <c r="E33" i="9"/>
  <c r="D33" i="9"/>
  <c r="C33" i="9"/>
  <c r="B33" i="9"/>
  <c r="C21" i="9"/>
  <c r="D21" i="9"/>
  <c r="E21" i="9"/>
  <c r="F21" i="9"/>
  <c r="G21" i="9"/>
  <c r="B21" i="9"/>
  <c r="C9" i="9"/>
  <c r="D9" i="9"/>
  <c r="E9" i="9"/>
  <c r="F9" i="9"/>
  <c r="G9" i="9"/>
  <c r="B9" i="9"/>
  <c r="G77" i="8"/>
  <c r="F77" i="8"/>
  <c r="E77" i="8"/>
  <c r="D77" i="8"/>
  <c r="C77" i="8"/>
  <c r="B77" i="8"/>
  <c r="D43" i="8"/>
  <c r="E43" i="8"/>
  <c r="F43" i="8"/>
  <c r="G43" i="8"/>
  <c r="C43" i="8"/>
  <c r="B43" i="8"/>
  <c r="C9" i="8"/>
  <c r="D9" i="8"/>
  <c r="E9" i="8"/>
  <c r="F9" i="8"/>
  <c r="G9" i="8"/>
  <c r="B9" i="8"/>
  <c r="D86" i="7"/>
  <c r="C86" i="7"/>
  <c r="B86" i="7"/>
  <c r="G86" i="7"/>
  <c r="C9" i="7"/>
  <c r="D9" i="7"/>
  <c r="E9" i="7"/>
  <c r="F9" i="7"/>
  <c r="G9" i="7"/>
  <c r="B9" i="7"/>
  <c r="C71" i="7"/>
  <c r="D71" i="7"/>
  <c r="E71" i="7"/>
  <c r="F71" i="7"/>
  <c r="G71" i="7"/>
  <c r="B71" i="7"/>
  <c r="H71" i="7"/>
  <c r="I71" i="7"/>
  <c r="J71" i="7"/>
  <c r="K71" i="7"/>
  <c r="L71" i="7"/>
  <c r="M71" i="7"/>
  <c r="N71" i="7"/>
  <c r="O71" i="7"/>
  <c r="P71" i="7"/>
  <c r="Q71" i="7"/>
  <c r="R71" i="7"/>
  <c r="S71" i="7"/>
  <c r="T71" i="7"/>
  <c r="U71" i="7"/>
  <c r="V71" i="7"/>
  <c r="W71" i="7"/>
  <c r="X71" i="7"/>
  <c r="Y71" i="7"/>
  <c r="Z71" i="7"/>
  <c r="AA71" i="7"/>
  <c r="AB71" i="7"/>
  <c r="AC71" i="7"/>
  <c r="AD71" i="7"/>
  <c r="AE71" i="7"/>
  <c r="AF71" i="7"/>
  <c r="AG71" i="7"/>
  <c r="AH71" i="7"/>
  <c r="AI71" i="7"/>
  <c r="AJ71" i="7"/>
  <c r="AK71" i="7"/>
  <c r="AL71" i="7"/>
  <c r="AM71" i="7"/>
  <c r="AN71" i="7"/>
  <c r="AO71" i="7"/>
  <c r="AP71" i="7"/>
  <c r="AQ71" i="7"/>
  <c r="AR71" i="7"/>
  <c r="AS71" i="7"/>
  <c r="AT71" i="7"/>
  <c r="AU71" i="7"/>
  <c r="AV71" i="7"/>
  <c r="AW71" i="7"/>
  <c r="AX71" i="7"/>
  <c r="AY71" i="7"/>
  <c r="AZ71" i="7"/>
  <c r="BA71" i="7"/>
  <c r="BB71" i="7"/>
  <c r="BC71" i="7"/>
  <c r="BD71" i="7"/>
  <c r="BE71" i="7"/>
  <c r="BF71" i="7"/>
  <c r="BG71" i="7"/>
  <c r="BH71" i="7"/>
  <c r="BI71" i="7"/>
  <c r="BJ71" i="7"/>
  <c r="BK71" i="7"/>
  <c r="BL71" i="7"/>
  <c r="BM71" i="7"/>
  <c r="BN71" i="7"/>
  <c r="BO71" i="7"/>
  <c r="BP71" i="7"/>
  <c r="BQ71" i="7"/>
  <c r="BR71" i="7"/>
  <c r="BS71" i="7"/>
  <c r="BT71" i="7"/>
  <c r="BU71" i="7"/>
  <c r="BV71" i="7"/>
  <c r="BW71" i="7"/>
  <c r="BX71" i="7"/>
  <c r="BY71" i="7"/>
  <c r="BZ71" i="7"/>
  <c r="CA71" i="7"/>
  <c r="CB71" i="7"/>
  <c r="CC71" i="7"/>
  <c r="CD71" i="7"/>
  <c r="CE71" i="7"/>
  <c r="CF71" i="7"/>
  <c r="CG71" i="7"/>
  <c r="CH71" i="7"/>
  <c r="CI71" i="7"/>
  <c r="CJ71" i="7"/>
  <c r="CK71" i="7"/>
  <c r="CL71" i="7"/>
  <c r="CM71" i="7"/>
  <c r="CN71" i="7"/>
  <c r="CO71" i="7"/>
  <c r="CP71" i="7"/>
  <c r="CQ71" i="7"/>
  <c r="CR71" i="7"/>
  <c r="CS71" i="7"/>
  <c r="CT71" i="7"/>
  <c r="CU71" i="7"/>
  <c r="CV71" i="7"/>
  <c r="CW71" i="7"/>
  <c r="CX71" i="7"/>
  <c r="CY71" i="7"/>
  <c r="CZ71" i="7"/>
  <c r="DA71" i="7"/>
  <c r="DB71" i="7"/>
  <c r="DC71" i="7"/>
  <c r="DD71" i="7"/>
  <c r="DE71" i="7"/>
  <c r="DF71" i="7"/>
  <c r="DG71" i="7"/>
  <c r="DH71" i="7"/>
  <c r="DI71" i="7"/>
  <c r="DJ71" i="7"/>
  <c r="DK71" i="7"/>
  <c r="DL71" i="7"/>
  <c r="DM71" i="7"/>
  <c r="DN71" i="7"/>
  <c r="DO71" i="7"/>
  <c r="DP71" i="7"/>
  <c r="DQ71" i="7"/>
  <c r="DR71" i="7"/>
  <c r="DS71" i="7"/>
  <c r="DT71" i="7"/>
  <c r="DU71" i="7"/>
  <c r="DV71" i="7"/>
  <c r="DW71" i="7"/>
  <c r="DX71" i="7"/>
  <c r="DY71" i="7"/>
  <c r="DZ71" i="7"/>
  <c r="EA71" i="7"/>
  <c r="EB71" i="7"/>
  <c r="EC71" i="7"/>
  <c r="ED71" i="7"/>
  <c r="EE71" i="7"/>
  <c r="EF71" i="7"/>
  <c r="EG71" i="7"/>
  <c r="EH71" i="7"/>
  <c r="EI71" i="7"/>
  <c r="EJ71" i="7"/>
  <c r="EK71" i="7"/>
  <c r="EL71" i="7"/>
  <c r="EM71" i="7"/>
  <c r="EN71" i="7"/>
  <c r="EO71" i="7"/>
  <c r="EP71" i="7"/>
  <c r="EQ71" i="7"/>
  <c r="ER71" i="7"/>
  <c r="ES71" i="7"/>
  <c r="ET71" i="7"/>
  <c r="EU71" i="7"/>
  <c r="EV71" i="7"/>
  <c r="EW71" i="7"/>
  <c r="EX71" i="7"/>
  <c r="EY71" i="7"/>
  <c r="EZ71" i="7"/>
  <c r="FA71" i="7"/>
  <c r="FB71" i="7"/>
  <c r="FC71" i="7"/>
  <c r="FD71" i="7"/>
  <c r="FE71" i="7"/>
  <c r="FF71" i="7"/>
  <c r="FG71" i="7"/>
  <c r="FH71" i="7"/>
  <c r="FI71" i="7"/>
  <c r="FJ71" i="7"/>
  <c r="FK71" i="7"/>
  <c r="FL71" i="7"/>
  <c r="FM71" i="7"/>
  <c r="FN71" i="7"/>
  <c r="FO71" i="7"/>
  <c r="FP71" i="7"/>
  <c r="FQ71" i="7"/>
  <c r="FR71" i="7"/>
  <c r="FS71" i="7"/>
  <c r="FT71" i="7"/>
  <c r="FU71" i="7"/>
  <c r="FV71" i="7"/>
  <c r="FW71" i="7"/>
  <c r="FX71" i="7"/>
  <c r="FY71" i="7"/>
  <c r="FZ71" i="7"/>
  <c r="GA71" i="7"/>
  <c r="GB71" i="7"/>
  <c r="GC71" i="7"/>
  <c r="GD71" i="7"/>
  <c r="GE71" i="7"/>
  <c r="GF71" i="7"/>
  <c r="GG71" i="7"/>
  <c r="GH71" i="7"/>
  <c r="GI71" i="7"/>
  <c r="GJ71" i="7"/>
  <c r="GK71" i="7"/>
  <c r="GL71" i="7"/>
  <c r="GM71" i="7"/>
  <c r="GN71" i="7"/>
  <c r="GO71" i="7"/>
  <c r="GP71" i="7"/>
  <c r="GQ71" i="7"/>
  <c r="GR71" i="7"/>
  <c r="GS71" i="7"/>
  <c r="GT71" i="7"/>
  <c r="GU71" i="7"/>
  <c r="GV71" i="7"/>
  <c r="GW71" i="7"/>
  <c r="GX71" i="7"/>
  <c r="GY71" i="7"/>
  <c r="GZ71" i="7"/>
  <c r="HA71" i="7"/>
  <c r="HB71" i="7"/>
  <c r="HC71" i="7"/>
  <c r="HD71" i="7"/>
  <c r="HE71" i="7"/>
  <c r="HF71" i="7"/>
  <c r="HG71" i="7"/>
  <c r="HH71" i="7"/>
  <c r="HI71" i="7"/>
  <c r="HJ71" i="7"/>
  <c r="HK71" i="7"/>
  <c r="HL71" i="7"/>
  <c r="HM71" i="7"/>
  <c r="HN71" i="7"/>
  <c r="HO71" i="7"/>
  <c r="HP71" i="7"/>
  <c r="HQ71" i="7"/>
  <c r="HR71" i="7"/>
  <c r="HS71" i="7"/>
  <c r="HT71" i="7"/>
  <c r="HU71" i="7"/>
  <c r="HV71" i="7"/>
  <c r="HW71" i="7"/>
  <c r="HX71" i="7"/>
  <c r="HY71" i="7"/>
  <c r="HZ71" i="7"/>
  <c r="IA71" i="7"/>
  <c r="IB71" i="7"/>
  <c r="IC71" i="7"/>
  <c r="ID71" i="7"/>
  <c r="IE71" i="7"/>
  <c r="IF71" i="7"/>
  <c r="IG71" i="7"/>
  <c r="IH71" i="7"/>
  <c r="II71" i="7"/>
  <c r="IJ71" i="7"/>
  <c r="IK71" i="7"/>
  <c r="IL71" i="7"/>
  <c r="IM71" i="7"/>
  <c r="IN71" i="7"/>
  <c r="IO71" i="7"/>
  <c r="IP71" i="7"/>
  <c r="IQ71" i="7"/>
  <c r="IR71" i="7"/>
  <c r="IS71" i="7"/>
  <c r="IT71" i="7"/>
  <c r="IU71" i="7"/>
  <c r="IV71" i="7"/>
  <c r="IW71" i="7"/>
  <c r="IX71" i="7"/>
  <c r="IY71" i="7"/>
  <c r="IZ71" i="7"/>
  <c r="JA71" i="7"/>
  <c r="JB71" i="7"/>
  <c r="JC71" i="7"/>
  <c r="JD71" i="7"/>
  <c r="JE71" i="7"/>
  <c r="JF71" i="7"/>
  <c r="JG71" i="7"/>
  <c r="JH71" i="7"/>
  <c r="JI71" i="7"/>
  <c r="JJ71" i="7"/>
  <c r="JK71" i="7"/>
  <c r="JL71" i="7"/>
  <c r="JM71" i="7"/>
  <c r="JN71" i="7"/>
  <c r="JO71" i="7"/>
  <c r="JP71" i="7"/>
  <c r="JQ71" i="7"/>
  <c r="JR71" i="7"/>
  <c r="JS71" i="7"/>
  <c r="JT71" i="7"/>
  <c r="JU71" i="7"/>
  <c r="JV71" i="7"/>
  <c r="JW71" i="7"/>
  <c r="JX71" i="7"/>
  <c r="JY71" i="7"/>
  <c r="JZ71" i="7"/>
  <c r="KA71" i="7"/>
  <c r="KB71" i="7"/>
  <c r="KC71" i="7"/>
  <c r="KD71" i="7"/>
  <c r="KE71" i="7"/>
  <c r="KF71" i="7"/>
  <c r="KG71" i="7"/>
  <c r="KH71" i="7"/>
  <c r="KI71" i="7"/>
  <c r="KJ71" i="7"/>
  <c r="KK71" i="7"/>
  <c r="KL71" i="7"/>
  <c r="KM71" i="7"/>
  <c r="KN71" i="7"/>
  <c r="KO71" i="7"/>
  <c r="KP71" i="7"/>
  <c r="KQ71" i="7"/>
  <c r="KR71" i="7"/>
  <c r="KS71" i="7"/>
  <c r="KT71" i="7"/>
  <c r="KU71" i="7"/>
  <c r="KV71" i="7"/>
  <c r="KW71" i="7"/>
  <c r="KX71" i="7"/>
  <c r="KY71" i="7"/>
  <c r="KZ71" i="7"/>
  <c r="LA71" i="7"/>
  <c r="LB71" i="7"/>
  <c r="LC71" i="7"/>
  <c r="LD71" i="7"/>
  <c r="LE71" i="7"/>
  <c r="LF71" i="7"/>
  <c r="LG71" i="7"/>
  <c r="LH71" i="7"/>
  <c r="LI71" i="7"/>
  <c r="LJ71" i="7"/>
  <c r="LK71" i="7"/>
  <c r="LL71" i="7"/>
  <c r="LM71" i="7"/>
  <c r="LN71" i="7"/>
  <c r="LO71" i="7"/>
  <c r="LP71" i="7"/>
  <c r="LQ71" i="7"/>
  <c r="LR71" i="7"/>
  <c r="LS71" i="7"/>
  <c r="LT71" i="7"/>
  <c r="LU71" i="7"/>
  <c r="LV71" i="7"/>
  <c r="LW71" i="7"/>
  <c r="LX71" i="7"/>
  <c r="LY71" i="7"/>
  <c r="LZ71" i="7"/>
  <c r="MA71" i="7"/>
  <c r="MB71" i="7"/>
  <c r="MC71" i="7"/>
  <c r="MD71" i="7"/>
  <c r="ME71" i="7"/>
  <c r="MF71" i="7"/>
  <c r="MG71" i="7"/>
  <c r="MH71" i="7"/>
  <c r="MI71" i="7"/>
  <c r="MJ71" i="7"/>
  <c r="MK71" i="7"/>
  <c r="ML71" i="7"/>
  <c r="MM71" i="7"/>
  <c r="MN71" i="7"/>
  <c r="MO71" i="7"/>
  <c r="MP71" i="7"/>
  <c r="MQ71" i="7"/>
  <c r="MR71" i="7"/>
  <c r="MS71" i="7"/>
  <c r="MT71" i="7"/>
  <c r="MU71" i="7"/>
  <c r="MV71" i="7"/>
  <c r="MW71" i="7"/>
  <c r="MX71" i="7"/>
  <c r="MY71" i="7"/>
  <c r="MZ71" i="7"/>
  <c r="NA71" i="7"/>
  <c r="NB71" i="7"/>
  <c r="NC71" i="7"/>
  <c r="ND71" i="7"/>
  <c r="NE71" i="7"/>
  <c r="NF71" i="7"/>
  <c r="NG71" i="7"/>
  <c r="NH71" i="7"/>
  <c r="NI71" i="7"/>
  <c r="NJ71" i="7"/>
  <c r="NK71" i="7"/>
  <c r="NL71" i="7"/>
  <c r="NM71" i="7"/>
  <c r="NN71" i="7"/>
  <c r="NO71" i="7"/>
  <c r="NP71" i="7"/>
  <c r="NQ71" i="7"/>
  <c r="NR71" i="7"/>
  <c r="NS71" i="7"/>
  <c r="NT71" i="7"/>
  <c r="NU71" i="7"/>
  <c r="NV71" i="7"/>
  <c r="NW71" i="7"/>
  <c r="NX71" i="7"/>
  <c r="NY71" i="7"/>
  <c r="NZ71" i="7"/>
  <c r="OA71" i="7"/>
  <c r="OB71" i="7"/>
  <c r="OC71" i="7"/>
  <c r="OD71" i="7"/>
  <c r="OE71" i="7"/>
  <c r="OF71" i="7"/>
  <c r="OG71" i="7"/>
  <c r="OH71" i="7"/>
  <c r="OI71" i="7"/>
  <c r="OJ71" i="7"/>
  <c r="OK71" i="7"/>
  <c r="OL71" i="7"/>
  <c r="OM71" i="7"/>
  <c r="ON71" i="7"/>
  <c r="OO71" i="7"/>
  <c r="OP71" i="7"/>
  <c r="OQ71" i="7"/>
  <c r="OR71" i="7"/>
  <c r="OS71" i="7"/>
  <c r="OT71" i="7"/>
  <c r="OU71" i="7"/>
  <c r="OV71" i="7"/>
  <c r="OW71" i="7"/>
  <c r="OX71" i="7"/>
  <c r="OY71" i="7"/>
  <c r="OZ71" i="7"/>
  <c r="PA71" i="7"/>
  <c r="PB71" i="7"/>
  <c r="PC71" i="7"/>
  <c r="PD71" i="7"/>
  <c r="PE71" i="7"/>
  <c r="PF71" i="7"/>
  <c r="PG71" i="7"/>
  <c r="PH71" i="7"/>
  <c r="PI71" i="7"/>
  <c r="PJ71" i="7"/>
  <c r="PK71" i="7"/>
  <c r="PL71" i="7"/>
  <c r="PM71" i="7"/>
  <c r="PN71" i="7"/>
  <c r="PO71" i="7"/>
  <c r="PP71" i="7"/>
  <c r="PQ71" i="7"/>
  <c r="PR71" i="7"/>
  <c r="PS71" i="7"/>
  <c r="PT71" i="7"/>
  <c r="PU71" i="7"/>
  <c r="PV71" i="7"/>
  <c r="PW71" i="7"/>
  <c r="PX71" i="7"/>
  <c r="PY71" i="7"/>
  <c r="PZ71" i="7"/>
  <c r="QA71" i="7"/>
  <c r="QB71" i="7"/>
  <c r="QC71" i="7"/>
  <c r="QD71" i="7"/>
  <c r="QE71" i="7"/>
  <c r="QF71" i="7"/>
  <c r="QG71" i="7"/>
  <c r="QH71" i="7"/>
  <c r="QI71" i="7"/>
  <c r="QJ71" i="7"/>
  <c r="QK71" i="7"/>
  <c r="QL71" i="7"/>
  <c r="QM71" i="7"/>
  <c r="QN71" i="7"/>
  <c r="QO71" i="7"/>
  <c r="QP71" i="7"/>
  <c r="QQ71" i="7"/>
  <c r="QR71" i="7"/>
  <c r="QS71" i="7"/>
  <c r="QT71" i="7"/>
  <c r="QU71" i="7"/>
  <c r="QV71" i="7"/>
  <c r="QW71" i="7"/>
  <c r="QX71" i="7"/>
  <c r="QY71" i="7"/>
  <c r="QZ71" i="7"/>
  <c r="RA71" i="7"/>
  <c r="RB71" i="7"/>
  <c r="RC71" i="7"/>
  <c r="RD71" i="7"/>
  <c r="RE71" i="7"/>
  <c r="RF71" i="7"/>
  <c r="RG71" i="7"/>
  <c r="RH71" i="7"/>
  <c r="RI71" i="7"/>
  <c r="RJ71" i="7"/>
  <c r="RK71" i="7"/>
  <c r="RL71" i="7"/>
  <c r="RM71" i="7"/>
  <c r="RN71" i="7"/>
  <c r="RO71" i="7"/>
  <c r="RP71" i="7"/>
  <c r="RQ71" i="7"/>
  <c r="RR71" i="7"/>
  <c r="RS71" i="7"/>
  <c r="RT71" i="7"/>
  <c r="RU71" i="7"/>
  <c r="RV71" i="7"/>
  <c r="RW71" i="7"/>
  <c r="RX71" i="7"/>
  <c r="RY71" i="7"/>
  <c r="RZ71" i="7"/>
  <c r="SA71" i="7"/>
  <c r="SB71" i="7"/>
  <c r="SC71" i="7"/>
  <c r="SD71" i="7"/>
  <c r="SE71" i="7"/>
  <c r="SF71" i="7"/>
  <c r="SG71" i="7"/>
  <c r="SH71" i="7"/>
  <c r="SI71" i="7"/>
  <c r="SJ71" i="7"/>
  <c r="SK71" i="7"/>
  <c r="SL71" i="7"/>
  <c r="SM71" i="7"/>
  <c r="SN71" i="7"/>
  <c r="SO71" i="7"/>
  <c r="SP71" i="7"/>
  <c r="SQ71" i="7"/>
  <c r="SR71" i="7"/>
  <c r="SS71" i="7"/>
  <c r="ST71" i="7"/>
  <c r="SU71" i="7"/>
  <c r="SV71" i="7"/>
  <c r="SW71" i="7"/>
  <c r="SX71" i="7"/>
  <c r="SY71" i="7"/>
  <c r="SZ71" i="7"/>
  <c r="TA71" i="7"/>
  <c r="TB71" i="7"/>
  <c r="TC71" i="7"/>
  <c r="TD71" i="7"/>
  <c r="TE71" i="7"/>
  <c r="TF71" i="7"/>
  <c r="TG71" i="7"/>
  <c r="TH71" i="7"/>
  <c r="TI71" i="7"/>
  <c r="TJ71" i="7"/>
  <c r="TK71" i="7"/>
  <c r="TL71" i="7"/>
  <c r="TM71" i="7"/>
  <c r="TN71" i="7"/>
  <c r="TO71" i="7"/>
  <c r="TP71" i="7"/>
  <c r="TQ71" i="7"/>
  <c r="TR71" i="7"/>
  <c r="TS71" i="7"/>
  <c r="TT71" i="7"/>
  <c r="TU71" i="7"/>
  <c r="TV71" i="7"/>
  <c r="TW71" i="7"/>
  <c r="TX71" i="7"/>
  <c r="TY71" i="7"/>
  <c r="TZ71" i="7"/>
  <c r="UA71" i="7"/>
  <c r="UB71" i="7"/>
  <c r="UC71" i="7"/>
  <c r="UD71" i="7"/>
  <c r="UE71" i="7"/>
  <c r="UF71" i="7"/>
  <c r="UG71" i="7"/>
  <c r="UH71" i="7"/>
  <c r="UI71" i="7"/>
  <c r="UJ71" i="7"/>
  <c r="UK71" i="7"/>
  <c r="UL71" i="7"/>
  <c r="UM71" i="7"/>
  <c r="UN71" i="7"/>
  <c r="UO71" i="7"/>
  <c r="UP71" i="7"/>
  <c r="UQ71" i="7"/>
  <c r="UR71" i="7"/>
  <c r="US71" i="7"/>
  <c r="UT71" i="7"/>
  <c r="UU71" i="7"/>
  <c r="UV71" i="7"/>
  <c r="UW71" i="7"/>
  <c r="UX71" i="7"/>
  <c r="UY71" i="7"/>
  <c r="UZ71" i="7"/>
  <c r="VA71" i="7"/>
  <c r="VB71" i="7"/>
  <c r="VC71" i="7"/>
  <c r="VD71" i="7"/>
  <c r="VE71" i="7"/>
  <c r="VF71" i="7"/>
  <c r="VG71" i="7"/>
  <c r="VH71" i="7"/>
  <c r="VI71" i="7"/>
  <c r="VJ71" i="7"/>
  <c r="VK71" i="7"/>
  <c r="VL71" i="7"/>
  <c r="VM71" i="7"/>
  <c r="VN71" i="7"/>
  <c r="VO71" i="7"/>
  <c r="VP71" i="7"/>
  <c r="VQ71" i="7"/>
  <c r="VR71" i="7"/>
  <c r="VS71" i="7"/>
  <c r="VT71" i="7"/>
  <c r="VU71" i="7"/>
  <c r="VV71" i="7"/>
  <c r="VW71" i="7"/>
  <c r="VX71" i="7"/>
  <c r="VY71" i="7"/>
  <c r="VZ71" i="7"/>
  <c r="WA71" i="7"/>
  <c r="WB71" i="7"/>
  <c r="WC71" i="7"/>
  <c r="WD71" i="7"/>
  <c r="WE71" i="7"/>
  <c r="WF71" i="7"/>
  <c r="WG71" i="7"/>
  <c r="WH71" i="7"/>
  <c r="WI71" i="7"/>
  <c r="WJ71" i="7"/>
  <c r="WK71" i="7"/>
  <c r="WL71" i="7"/>
  <c r="WM71" i="7"/>
  <c r="WN71" i="7"/>
  <c r="WO71" i="7"/>
  <c r="WP71" i="7"/>
  <c r="WQ71" i="7"/>
  <c r="WR71" i="7"/>
  <c r="WS71" i="7"/>
  <c r="WT71" i="7"/>
  <c r="WU71" i="7"/>
  <c r="WV71" i="7"/>
  <c r="WW71" i="7"/>
  <c r="WX71" i="7"/>
  <c r="WY71" i="7"/>
  <c r="WZ71" i="7"/>
  <c r="XA71" i="7"/>
  <c r="XB71" i="7"/>
  <c r="XC71" i="7"/>
  <c r="XD71" i="7"/>
  <c r="XE71" i="7"/>
  <c r="XF71" i="7"/>
  <c r="XG71" i="7"/>
  <c r="XH71" i="7"/>
  <c r="XI71" i="7"/>
  <c r="XJ71" i="7"/>
  <c r="XK71" i="7"/>
  <c r="XL71" i="7"/>
  <c r="XM71" i="7"/>
  <c r="XN71" i="7"/>
  <c r="XO71" i="7"/>
  <c r="XP71" i="7"/>
  <c r="XQ71" i="7"/>
  <c r="XR71" i="7"/>
  <c r="XS71" i="7"/>
  <c r="XT71" i="7"/>
  <c r="XU71" i="7"/>
  <c r="XV71" i="7"/>
  <c r="XW71" i="7"/>
  <c r="XX71" i="7"/>
  <c r="XY71" i="7"/>
  <c r="XZ71" i="7"/>
  <c r="YA71" i="7"/>
  <c r="YB71" i="7"/>
  <c r="YC71" i="7"/>
  <c r="YD71" i="7"/>
  <c r="YE71" i="7"/>
  <c r="YF71" i="7"/>
  <c r="YG71" i="7"/>
  <c r="YH71" i="7"/>
  <c r="YI71" i="7"/>
  <c r="YJ71" i="7"/>
  <c r="YK71" i="7"/>
  <c r="YL71" i="7"/>
  <c r="YM71" i="7"/>
  <c r="YN71" i="7"/>
  <c r="YO71" i="7"/>
  <c r="YP71" i="7"/>
  <c r="YQ71" i="7"/>
  <c r="YR71" i="7"/>
  <c r="YS71" i="7"/>
  <c r="YT71" i="7"/>
  <c r="YU71" i="7"/>
  <c r="YV71" i="7"/>
  <c r="YW71" i="7"/>
  <c r="YX71" i="7"/>
  <c r="YY71" i="7"/>
  <c r="YZ71" i="7"/>
  <c r="ZA71" i="7"/>
  <c r="ZB71" i="7"/>
  <c r="ZC71" i="7"/>
  <c r="ZD71" i="7"/>
  <c r="ZE71" i="7"/>
  <c r="ZF71" i="7"/>
  <c r="ZG71" i="7"/>
  <c r="ZH71" i="7"/>
  <c r="ZI71" i="7"/>
  <c r="ZJ71" i="7"/>
  <c r="ZK71" i="7"/>
  <c r="ZL71" i="7"/>
  <c r="ZM71" i="7"/>
  <c r="ZN71" i="7"/>
  <c r="ZO71" i="7"/>
  <c r="ZP71" i="7"/>
  <c r="ZQ71" i="7"/>
  <c r="ZR71" i="7"/>
  <c r="ZS71" i="7"/>
  <c r="ZT71" i="7"/>
  <c r="ZU71" i="7"/>
  <c r="ZV71" i="7"/>
  <c r="ZW71" i="7"/>
  <c r="ZX71" i="7"/>
  <c r="ZY71" i="7"/>
  <c r="ZZ71" i="7"/>
  <c r="AAA71" i="7"/>
  <c r="AAB71" i="7"/>
  <c r="AAC71" i="7"/>
  <c r="AAD71" i="7"/>
  <c r="AAE71" i="7"/>
  <c r="AAF71" i="7"/>
  <c r="AAG71" i="7"/>
  <c r="AAH71" i="7"/>
  <c r="AAI71" i="7"/>
  <c r="AAJ71" i="7"/>
  <c r="AAK71" i="7"/>
  <c r="AAL71" i="7"/>
  <c r="AAM71" i="7"/>
  <c r="AAN71" i="7"/>
  <c r="AAO71" i="7"/>
  <c r="AAP71" i="7"/>
  <c r="AAQ71" i="7"/>
  <c r="AAR71" i="7"/>
  <c r="AAS71" i="7"/>
  <c r="AAT71" i="7"/>
  <c r="AAU71" i="7"/>
  <c r="AAV71" i="7"/>
  <c r="AAW71" i="7"/>
  <c r="AAX71" i="7"/>
  <c r="AAY71" i="7"/>
  <c r="AAZ71" i="7"/>
  <c r="ABA71" i="7"/>
  <c r="ABB71" i="7"/>
  <c r="ABC71" i="7"/>
  <c r="ABD71" i="7"/>
  <c r="ABE71" i="7"/>
  <c r="ABF71" i="7"/>
  <c r="ABG71" i="7"/>
  <c r="ABH71" i="7"/>
  <c r="ABI71" i="7"/>
  <c r="ABJ71" i="7"/>
  <c r="ABK71" i="7"/>
  <c r="ABL71" i="7"/>
  <c r="ABM71" i="7"/>
  <c r="ABN71" i="7"/>
  <c r="ABO71" i="7"/>
  <c r="ABP71" i="7"/>
  <c r="ABQ71" i="7"/>
  <c r="ABR71" i="7"/>
  <c r="ABS71" i="7"/>
  <c r="ABT71" i="7"/>
  <c r="ABU71" i="7"/>
  <c r="ABV71" i="7"/>
  <c r="ABW71" i="7"/>
  <c r="ABX71" i="7"/>
  <c r="ABY71" i="7"/>
  <c r="ABZ71" i="7"/>
  <c r="ACA71" i="7"/>
  <c r="ACB71" i="7"/>
  <c r="ACC71" i="7"/>
  <c r="ACD71" i="7"/>
  <c r="ACE71" i="7"/>
  <c r="ACF71" i="7"/>
  <c r="ACG71" i="7"/>
  <c r="ACH71" i="7"/>
  <c r="ACI71" i="7"/>
  <c r="ACJ71" i="7"/>
  <c r="ACK71" i="7"/>
  <c r="ACL71" i="7"/>
  <c r="ACM71" i="7"/>
  <c r="ACN71" i="7"/>
  <c r="ACO71" i="7"/>
  <c r="ACP71" i="7"/>
  <c r="ACQ71" i="7"/>
  <c r="ACR71" i="7"/>
  <c r="ACS71" i="7"/>
  <c r="ACT71" i="7"/>
  <c r="ACU71" i="7"/>
  <c r="ACV71" i="7"/>
  <c r="ACW71" i="7"/>
  <c r="ACX71" i="7"/>
  <c r="ACY71" i="7"/>
  <c r="ACZ71" i="7"/>
  <c r="ADA71" i="7"/>
  <c r="ADB71" i="7"/>
  <c r="ADC71" i="7"/>
  <c r="ADD71" i="7"/>
  <c r="ADE71" i="7"/>
  <c r="ADF71" i="7"/>
  <c r="ADG71" i="7"/>
  <c r="ADH71" i="7"/>
  <c r="ADI71" i="7"/>
  <c r="ADJ71" i="7"/>
  <c r="ADK71" i="7"/>
  <c r="ADL71" i="7"/>
  <c r="ADM71" i="7"/>
  <c r="ADN71" i="7"/>
  <c r="ADO71" i="7"/>
  <c r="ADP71" i="7"/>
  <c r="ADQ71" i="7"/>
  <c r="ADR71" i="7"/>
  <c r="ADS71" i="7"/>
  <c r="ADT71" i="7"/>
  <c r="ADU71" i="7"/>
  <c r="ADV71" i="7"/>
  <c r="ADW71" i="7"/>
  <c r="ADX71" i="7"/>
  <c r="ADY71" i="7"/>
  <c r="ADZ71" i="7"/>
  <c r="AEA71" i="7"/>
  <c r="AEB71" i="7"/>
  <c r="AEC71" i="7"/>
  <c r="AED71" i="7"/>
  <c r="AEE71" i="7"/>
  <c r="AEF71" i="7"/>
  <c r="AEG71" i="7"/>
  <c r="AEH71" i="7"/>
  <c r="AEI71" i="7"/>
  <c r="AEJ71" i="7"/>
  <c r="AEK71" i="7"/>
  <c r="AEL71" i="7"/>
  <c r="AEM71" i="7"/>
  <c r="AEN71" i="7"/>
  <c r="AEO71" i="7"/>
  <c r="AEP71" i="7"/>
  <c r="AEQ71" i="7"/>
  <c r="AER71" i="7"/>
  <c r="AES71" i="7"/>
  <c r="AET71" i="7"/>
  <c r="AEU71" i="7"/>
  <c r="AEV71" i="7"/>
  <c r="AEW71" i="7"/>
  <c r="AEX71" i="7"/>
  <c r="AEY71" i="7"/>
  <c r="AEZ71" i="7"/>
  <c r="AFA71" i="7"/>
  <c r="AFB71" i="7"/>
  <c r="AFC71" i="7"/>
  <c r="AFD71" i="7"/>
  <c r="AFE71" i="7"/>
  <c r="AFF71" i="7"/>
  <c r="AFG71" i="7"/>
  <c r="AFH71" i="7"/>
  <c r="AFI71" i="7"/>
  <c r="AFJ71" i="7"/>
  <c r="AFK71" i="7"/>
  <c r="AFL71" i="7"/>
  <c r="AFM71" i="7"/>
  <c r="AFN71" i="7"/>
  <c r="AFO71" i="7"/>
  <c r="AFP71" i="7"/>
  <c r="AFQ71" i="7"/>
  <c r="AFR71" i="7"/>
  <c r="AFS71" i="7"/>
  <c r="AFT71" i="7"/>
  <c r="AFU71" i="7"/>
  <c r="AFV71" i="7"/>
  <c r="AFW71" i="7"/>
  <c r="AFX71" i="7"/>
  <c r="AFY71" i="7"/>
  <c r="AFZ71" i="7"/>
  <c r="AGA71" i="7"/>
  <c r="AGB71" i="7"/>
  <c r="AGC71" i="7"/>
  <c r="AGD71" i="7"/>
  <c r="AGE71" i="7"/>
  <c r="AGF71" i="7"/>
  <c r="AGG71" i="7"/>
  <c r="AGH71" i="7"/>
  <c r="AGI71" i="7"/>
  <c r="AGJ71" i="7"/>
  <c r="AGK71" i="7"/>
  <c r="AGL71" i="7"/>
  <c r="AGM71" i="7"/>
  <c r="AGN71" i="7"/>
  <c r="AGO71" i="7"/>
  <c r="AGP71" i="7"/>
  <c r="AGQ71" i="7"/>
  <c r="AGR71" i="7"/>
  <c r="AGS71" i="7"/>
  <c r="AGT71" i="7"/>
  <c r="AGU71" i="7"/>
  <c r="AGV71" i="7"/>
  <c r="AGW71" i="7"/>
  <c r="AGX71" i="7"/>
  <c r="AGY71" i="7"/>
  <c r="AGZ71" i="7"/>
  <c r="AHA71" i="7"/>
  <c r="AHB71" i="7"/>
  <c r="AHC71" i="7"/>
  <c r="AHD71" i="7"/>
  <c r="AHE71" i="7"/>
  <c r="AHF71" i="7"/>
  <c r="AHG71" i="7"/>
  <c r="AHH71" i="7"/>
  <c r="AHI71" i="7"/>
  <c r="AHJ71" i="7"/>
  <c r="AHK71" i="7"/>
  <c r="AHL71" i="7"/>
  <c r="AHM71" i="7"/>
  <c r="AHN71" i="7"/>
  <c r="AHO71" i="7"/>
  <c r="AHP71" i="7"/>
  <c r="AHQ71" i="7"/>
  <c r="AHR71" i="7"/>
  <c r="AHS71" i="7"/>
  <c r="AHT71" i="7"/>
  <c r="AHU71" i="7"/>
  <c r="AHV71" i="7"/>
  <c r="AHW71" i="7"/>
  <c r="AHX71" i="7"/>
  <c r="AHY71" i="7"/>
  <c r="AHZ71" i="7"/>
  <c r="AIA71" i="7"/>
  <c r="AIB71" i="7"/>
  <c r="AIC71" i="7"/>
  <c r="AID71" i="7"/>
  <c r="AIE71" i="7"/>
  <c r="AIF71" i="7"/>
  <c r="AIG71" i="7"/>
  <c r="AIH71" i="7"/>
  <c r="AII71" i="7"/>
  <c r="AIJ71" i="7"/>
  <c r="AIK71" i="7"/>
  <c r="AIL71" i="7"/>
  <c r="AIM71" i="7"/>
  <c r="AIN71" i="7"/>
  <c r="AIO71" i="7"/>
  <c r="AIP71" i="7"/>
  <c r="AIQ71" i="7"/>
  <c r="AIR71" i="7"/>
  <c r="AIS71" i="7"/>
  <c r="AIT71" i="7"/>
  <c r="AIU71" i="7"/>
  <c r="AIV71" i="7"/>
  <c r="AIW71" i="7"/>
  <c r="AIX71" i="7"/>
  <c r="AIY71" i="7"/>
  <c r="AIZ71" i="7"/>
  <c r="AJA71" i="7"/>
  <c r="AJB71" i="7"/>
  <c r="AJC71" i="7"/>
  <c r="AJD71" i="7"/>
  <c r="AJE71" i="7"/>
  <c r="AJF71" i="7"/>
  <c r="AJG71" i="7"/>
  <c r="AJH71" i="7"/>
  <c r="AJI71" i="7"/>
  <c r="AJJ71" i="7"/>
  <c r="AJK71" i="7"/>
  <c r="AJL71" i="7"/>
  <c r="AJM71" i="7"/>
  <c r="AJN71" i="7"/>
  <c r="AJO71" i="7"/>
  <c r="AJP71" i="7"/>
  <c r="AJQ71" i="7"/>
  <c r="AJR71" i="7"/>
  <c r="AJS71" i="7"/>
  <c r="AJT71" i="7"/>
  <c r="AJU71" i="7"/>
  <c r="AJV71" i="7"/>
  <c r="AJW71" i="7"/>
  <c r="AJX71" i="7"/>
  <c r="AJY71" i="7"/>
  <c r="AJZ71" i="7"/>
  <c r="AKA71" i="7"/>
  <c r="AKB71" i="7"/>
  <c r="AKC71" i="7"/>
  <c r="AKD71" i="7"/>
  <c r="AKE71" i="7"/>
  <c r="AKF71" i="7"/>
  <c r="AKG71" i="7"/>
  <c r="AKH71" i="7"/>
  <c r="AKI71" i="7"/>
  <c r="AKJ71" i="7"/>
  <c r="AKK71" i="7"/>
  <c r="AKL71" i="7"/>
  <c r="AKM71" i="7"/>
  <c r="AKN71" i="7"/>
  <c r="AKO71" i="7"/>
  <c r="AKP71" i="7"/>
  <c r="AKQ71" i="7"/>
  <c r="AKR71" i="7"/>
  <c r="AKS71" i="7"/>
  <c r="AKT71" i="7"/>
  <c r="AKU71" i="7"/>
  <c r="AKV71" i="7"/>
  <c r="AKW71" i="7"/>
  <c r="AKX71" i="7"/>
  <c r="AKY71" i="7"/>
  <c r="AKZ71" i="7"/>
  <c r="ALA71" i="7"/>
  <c r="ALB71" i="7"/>
  <c r="ALC71" i="7"/>
  <c r="ALD71" i="7"/>
  <c r="ALE71" i="7"/>
  <c r="ALF71" i="7"/>
  <c r="ALG71" i="7"/>
  <c r="ALH71" i="7"/>
  <c r="ALI71" i="7"/>
  <c r="ALJ71" i="7"/>
  <c r="ALK71" i="7"/>
  <c r="ALL71" i="7"/>
  <c r="ALM71" i="7"/>
  <c r="ALN71" i="7"/>
  <c r="ALO71" i="7"/>
  <c r="ALP71" i="7"/>
  <c r="ALQ71" i="7"/>
  <c r="ALR71" i="7"/>
  <c r="ALS71" i="7"/>
  <c r="ALT71" i="7"/>
  <c r="ALU71" i="7"/>
  <c r="ALV71" i="7"/>
  <c r="ALW71" i="7"/>
  <c r="ALX71" i="7"/>
  <c r="ALY71" i="7"/>
  <c r="ALZ71" i="7"/>
  <c r="AMA71" i="7"/>
  <c r="AMB71" i="7"/>
  <c r="AMC71" i="7"/>
  <c r="AMD71" i="7"/>
  <c r="AME71" i="7"/>
  <c r="AMF71" i="7"/>
  <c r="AMG71" i="7"/>
  <c r="AMH71" i="7"/>
  <c r="AMI71" i="7"/>
  <c r="AMJ71" i="7"/>
  <c r="AMK71" i="7"/>
  <c r="AML71" i="7"/>
  <c r="AMM71" i="7"/>
  <c r="AMN71" i="7"/>
  <c r="AMO71" i="7"/>
  <c r="AMP71" i="7"/>
  <c r="AMQ71" i="7"/>
  <c r="AMR71" i="7"/>
  <c r="AMS71" i="7"/>
  <c r="AMT71" i="7"/>
  <c r="AMU71" i="7"/>
  <c r="AMV71" i="7"/>
  <c r="AMW71" i="7"/>
  <c r="AMX71" i="7"/>
  <c r="AMY71" i="7"/>
  <c r="AMZ71" i="7"/>
  <c r="ANA71" i="7"/>
  <c r="ANB71" i="7"/>
  <c r="ANC71" i="7"/>
  <c r="AND71" i="7"/>
  <c r="ANE71" i="7"/>
  <c r="ANF71" i="7"/>
  <c r="ANG71" i="7"/>
  <c r="ANH71" i="7"/>
  <c r="ANI71" i="7"/>
  <c r="ANJ71" i="7"/>
  <c r="ANK71" i="7"/>
  <c r="ANL71" i="7"/>
  <c r="ANM71" i="7"/>
  <c r="ANN71" i="7"/>
  <c r="ANO71" i="7"/>
  <c r="ANP71" i="7"/>
  <c r="ANQ71" i="7"/>
  <c r="ANR71" i="7"/>
  <c r="ANS71" i="7"/>
  <c r="ANT71" i="7"/>
  <c r="ANU71" i="7"/>
  <c r="ANV71" i="7"/>
  <c r="ANW71" i="7"/>
  <c r="ANX71" i="7"/>
  <c r="ANY71" i="7"/>
  <c r="ANZ71" i="7"/>
  <c r="AOA71" i="7"/>
  <c r="AOB71" i="7"/>
  <c r="AOC71" i="7"/>
  <c r="AOD71" i="7"/>
  <c r="AOE71" i="7"/>
  <c r="AOF71" i="7"/>
  <c r="AOG71" i="7"/>
  <c r="AOH71" i="7"/>
  <c r="AOI71" i="7"/>
  <c r="AOJ71" i="7"/>
  <c r="AOK71" i="7"/>
  <c r="AOL71" i="7"/>
  <c r="AOM71" i="7"/>
  <c r="AON71" i="7"/>
  <c r="AOO71" i="7"/>
  <c r="AOP71" i="7"/>
  <c r="AOQ71" i="7"/>
  <c r="AOR71" i="7"/>
  <c r="AOS71" i="7"/>
  <c r="AOT71" i="7"/>
  <c r="AOU71" i="7"/>
  <c r="AOV71" i="7"/>
  <c r="AOW71" i="7"/>
  <c r="AOX71" i="7"/>
  <c r="AOY71" i="7"/>
  <c r="AOZ71" i="7"/>
  <c r="APA71" i="7"/>
  <c r="APB71" i="7"/>
  <c r="APC71" i="7"/>
  <c r="APD71" i="7"/>
  <c r="APE71" i="7"/>
  <c r="APF71" i="7"/>
  <c r="APG71" i="7"/>
  <c r="APH71" i="7"/>
  <c r="API71" i="7"/>
  <c r="APJ71" i="7"/>
  <c r="APK71" i="7"/>
  <c r="APL71" i="7"/>
  <c r="APM71" i="7"/>
  <c r="APN71" i="7"/>
  <c r="APO71" i="7"/>
  <c r="APP71" i="7"/>
  <c r="APQ71" i="7"/>
  <c r="APR71" i="7"/>
  <c r="APS71" i="7"/>
  <c r="APT71" i="7"/>
  <c r="APU71" i="7"/>
  <c r="APV71" i="7"/>
  <c r="APW71" i="7"/>
  <c r="APX71" i="7"/>
  <c r="APY71" i="7"/>
  <c r="APZ71" i="7"/>
  <c r="AQA71" i="7"/>
  <c r="AQB71" i="7"/>
  <c r="AQC71" i="7"/>
  <c r="AQD71" i="7"/>
  <c r="AQE71" i="7"/>
  <c r="AQF71" i="7"/>
  <c r="AQG71" i="7"/>
  <c r="AQH71" i="7"/>
  <c r="AQI71" i="7"/>
  <c r="AQJ71" i="7"/>
  <c r="AQK71" i="7"/>
  <c r="AQL71" i="7"/>
  <c r="AQM71" i="7"/>
  <c r="AQN71" i="7"/>
  <c r="AQO71" i="7"/>
  <c r="AQP71" i="7"/>
  <c r="AQQ71" i="7"/>
  <c r="AQR71" i="7"/>
  <c r="AQS71" i="7"/>
  <c r="AQT71" i="7"/>
  <c r="AQU71" i="7"/>
  <c r="AQV71" i="7"/>
  <c r="AQW71" i="7"/>
  <c r="AQX71" i="7"/>
  <c r="AQY71" i="7"/>
  <c r="AQZ71" i="7"/>
  <c r="ARA71" i="7"/>
  <c r="ARB71" i="7"/>
  <c r="ARC71" i="7"/>
  <c r="ARD71" i="7"/>
  <c r="ARE71" i="7"/>
  <c r="ARF71" i="7"/>
  <c r="ARG71" i="7"/>
  <c r="ARH71" i="7"/>
  <c r="ARI71" i="7"/>
  <c r="ARJ71" i="7"/>
  <c r="ARK71" i="7"/>
  <c r="ARL71" i="7"/>
  <c r="ARM71" i="7"/>
  <c r="ARN71" i="7"/>
  <c r="ARO71" i="7"/>
  <c r="ARP71" i="7"/>
  <c r="ARQ71" i="7"/>
  <c r="ARR71" i="7"/>
  <c r="ARS71" i="7"/>
  <c r="ART71" i="7"/>
  <c r="ARU71" i="7"/>
  <c r="ARV71" i="7"/>
  <c r="ARW71" i="7"/>
  <c r="ARX71" i="7"/>
  <c r="ARY71" i="7"/>
  <c r="ARZ71" i="7"/>
  <c r="ASA71" i="7"/>
  <c r="ASB71" i="7"/>
  <c r="ASC71" i="7"/>
  <c r="ASD71" i="7"/>
  <c r="ASE71" i="7"/>
  <c r="ASF71" i="7"/>
  <c r="ASG71" i="7"/>
  <c r="ASH71" i="7"/>
  <c r="ASI71" i="7"/>
  <c r="ASJ71" i="7"/>
  <c r="ASK71" i="7"/>
  <c r="ASL71" i="7"/>
  <c r="ASM71" i="7"/>
  <c r="ASN71" i="7"/>
  <c r="ASO71" i="7"/>
  <c r="ASP71" i="7"/>
  <c r="ASQ71" i="7"/>
  <c r="ASR71" i="7"/>
  <c r="ASS71" i="7"/>
  <c r="AST71" i="7"/>
  <c r="ASU71" i="7"/>
  <c r="ASV71" i="7"/>
  <c r="ASW71" i="7"/>
  <c r="ASX71" i="7"/>
  <c r="ASY71" i="7"/>
  <c r="ASZ71" i="7"/>
  <c r="ATA71" i="7"/>
  <c r="ATB71" i="7"/>
  <c r="ATC71" i="7"/>
  <c r="ATD71" i="7"/>
  <c r="ATE71" i="7"/>
  <c r="ATF71" i="7"/>
  <c r="ATG71" i="7"/>
  <c r="ATH71" i="7"/>
  <c r="ATI71" i="7"/>
  <c r="ATJ71" i="7"/>
  <c r="ATK71" i="7"/>
  <c r="ATL71" i="7"/>
  <c r="ATM71" i="7"/>
  <c r="ATN71" i="7"/>
  <c r="ATO71" i="7"/>
  <c r="ATP71" i="7"/>
  <c r="ATQ71" i="7"/>
  <c r="ATR71" i="7"/>
  <c r="ATS71" i="7"/>
  <c r="ATT71" i="7"/>
  <c r="ATU71" i="7"/>
  <c r="ATV71" i="7"/>
  <c r="ATW71" i="7"/>
  <c r="ATX71" i="7"/>
  <c r="ATY71" i="7"/>
  <c r="ATZ71" i="7"/>
  <c r="AUA71" i="7"/>
  <c r="AUB71" i="7"/>
  <c r="AUC71" i="7"/>
  <c r="AUD71" i="7"/>
  <c r="AUE71" i="7"/>
  <c r="AUF71" i="7"/>
  <c r="AUG71" i="7"/>
  <c r="AUH71" i="7"/>
  <c r="AUI71" i="7"/>
  <c r="AUJ71" i="7"/>
  <c r="AUK71" i="7"/>
  <c r="AUL71" i="7"/>
  <c r="AUM71" i="7"/>
  <c r="AUN71" i="7"/>
  <c r="AUO71" i="7"/>
  <c r="AUP71" i="7"/>
  <c r="AUQ71" i="7"/>
  <c r="AUR71" i="7"/>
  <c r="AUS71" i="7"/>
  <c r="AUT71" i="7"/>
  <c r="AUU71" i="7"/>
  <c r="AUV71" i="7"/>
  <c r="AUW71" i="7"/>
  <c r="AUX71" i="7"/>
  <c r="AUY71" i="7"/>
  <c r="AUZ71" i="7"/>
  <c r="AVA71" i="7"/>
  <c r="AVB71" i="7"/>
  <c r="AVC71" i="7"/>
  <c r="AVD71" i="7"/>
  <c r="AVE71" i="7"/>
  <c r="AVF71" i="7"/>
  <c r="AVG71" i="7"/>
  <c r="AVH71" i="7"/>
  <c r="AVI71" i="7"/>
  <c r="AVJ71" i="7"/>
  <c r="AVK71" i="7"/>
  <c r="AVL71" i="7"/>
  <c r="AVM71" i="7"/>
  <c r="AVN71" i="7"/>
  <c r="AVO71" i="7"/>
  <c r="AVP71" i="7"/>
  <c r="AVQ71" i="7"/>
  <c r="AVR71" i="7"/>
  <c r="AVS71" i="7"/>
  <c r="AVT71" i="7"/>
  <c r="AVU71" i="7"/>
  <c r="AVV71" i="7"/>
  <c r="AVW71" i="7"/>
  <c r="AVX71" i="7"/>
  <c r="AVY71" i="7"/>
  <c r="AVZ71" i="7"/>
  <c r="AWA71" i="7"/>
  <c r="AWB71" i="7"/>
  <c r="AWC71" i="7"/>
  <c r="AWD71" i="7"/>
  <c r="AWE71" i="7"/>
  <c r="AWF71" i="7"/>
  <c r="AWG71" i="7"/>
  <c r="AWH71" i="7"/>
  <c r="AWI71" i="7"/>
  <c r="AWJ71" i="7"/>
  <c r="AWK71" i="7"/>
  <c r="AWL71" i="7"/>
  <c r="AWM71" i="7"/>
  <c r="AWN71" i="7"/>
  <c r="AWO71" i="7"/>
  <c r="AWP71" i="7"/>
  <c r="AWQ71" i="7"/>
  <c r="AWR71" i="7"/>
  <c r="AWS71" i="7"/>
  <c r="AWT71" i="7"/>
  <c r="AWU71" i="7"/>
  <c r="AWV71" i="7"/>
  <c r="AWW71" i="7"/>
  <c r="AWX71" i="7"/>
  <c r="AWY71" i="7"/>
  <c r="AWZ71" i="7"/>
  <c r="AXA71" i="7"/>
  <c r="AXB71" i="7"/>
  <c r="AXC71" i="7"/>
  <c r="AXD71" i="7"/>
  <c r="AXE71" i="7"/>
  <c r="AXF71" i="7"/>
  <c r="AXG71" i="7"/>
  <c r="AXH71" i="7"/>
  <c r="AXI71" i="7"/>
  <c r="AXJ71" i="7"/>
  <c r="AXK71" i="7"/>
  <c r="AXL71" i="7"/>
  <c r="AXM71" i="7"/>
  <c r="AXN71" i="7"/>
  <c r="AXO71" i="7"/>
  <c r="AXP71" i="7"/>
  <c r="AXQ71" i="7"/>
  <c r="AXR71" i="7"/>
  <c r="AXS71" i="7"/>
  <c r="AXT71" i="7"/>
  <c r="AXU71" i="7"/>
  <c r="AXV71" i="7"/>
  <c r="AXW71" i="7"/>
  <c r="AXX71" i="7"/>
  <c r="AXY71" i="7"/>
  <c r="AXZ71" i="7"/>
  <c r="AYA71" i="7"/>
  <c r="AYB71" i="7"/>
  <c r="AYC71" i="7"/>
  <c r="AYD71" i="7"/>
  <c r="AYE71" i="7"/>
  <c r="AYF71" i="7"/>
  <c r="AYG71" i="7"/>
  <c r="AYH71" i="7"/>
  <c r="AYI71" i="7"/>
  <c r="AYJ71" i="7"/>
  <c r="AYK71" i="7"/>
  <c r="AYL71" i="7"/>
  <c r="AYM71" i="7"/>
  <c r="AYN71" i="7"/>
  <c r="AYO71" i="7"/>
  <c r="AYP71" i="7"/>
  <c r="AYQ71" i="7"/>
  <c r="AYR71" i="7"/>
  <c r="AYS71" i="7"/>
  <c r="AYT71" i="7"/>
  <c r="AYU71" i="7"/>
  <c r="AYV71" i="7"/>
  <c r="AYW71" i="7"/>
  <c r="AYX71" i="7"/>
  <c r="AYY71" i="7"/>
  <c r="AYZ71" i="7"/>
  <c r="AZA71" i="7"/>
  <c r="AZB71" i="7"/>
  <c r="AZC71" i="7"/>
  <c r="AZD71" i="7"/>
  <c r="AZE71" i="7"/>
  <c r="AZF71" i="7"/>
  <c r="AZG71" i="7"/>
  <c r="AZH71" i="7"/>
  <c r="AZI71" i="7"/>
  <c r="AZJ71" i="7"/>
  <c r="AZK71" i="7"/>
  <c r="AZL71" i="7"/>
  <c r="AZM71" i="7"/>
  <c r="AZN71" i="7"/>
  <c r="AZO71" i="7"/>
  <c r="AZP71" i="7"/>
  <c r="AZQ71" i="7"/>
  <c r="AZR71" i="7"/>
  <c r="AZS71" i="7"/>
  <c r="AZT71" i="7"/>
  <c r="AZU71" i="7"/>
  <c r="AZV71" i="7"/>
  <c r="AZW71" i="7"/>
  <c r="AZX71" i="7"/>
  <c r="AZY71" i="7"/>
  <c r="AZZ71" i="7"/>
  <c r="BAA71" i="7"/>
  <c r="BAB71" i="7"/>
  <c r="BAC71" i="7"/>
  <c r="BAD71" i="7"/>
  <c r="BAE71" i="7"/>
  <c r="BAF71" i="7"/>
  <c r="BAG71" i="7"/>
  <c r="BAH71" i="7"/>
  <c r="BAI71" i="7"/>
  <c r="BAJ71" i="7"/>
  <c r="BAK71" i="7"/>
  <c r="BAL71" i="7"/>
  <c r="BAM71" i="7"/>
  <c r="BAN71" i="7"/>
  <c r="BAO71" i="7"/>
  <c r="BAP71" i="7"/>
  <c r="BAQ71" i="7"/>
  <c r="BAR71" i="7"/>
  <c r="BAS71" i="7"/>
  <c r="BAT71" i="7"/>
  <c r="BAU71" i="7"/>
  <c r="BAV71" i="7"/>
  <c r="BAW71" i="7"/>
  <c r="BAX71" i="7"/>
  <c r="BAY71" i="7"/>
  <c r="BAZ71" i="7"/>
  <c r="BBA71" i="7"/>
  <c r="BBB71" i="7"/>
  <c r="BBC71" i="7"/>
  <c r="BBD71" i="7"/>
  <c r="BBE71" i="7"/>
  <c r="BBF71" i="7"/>
  <c r="BBG71" i="7"/>
  <c r="BBH71" i="7"/>
  <c r="BBI71" i="7"/>
  <c r="BBJ71" i="7"/>
  <c r="BBK71" i="7"/>
  <c r="BBL71" i="7"/>
  <c r="BBM71" i="7"/>
  <c r="BBN71" i="7"/>
  <c r="BBO71" i="7"/>
  <c r="BBP71" i="7"/>
  <c r="BBQ71" i="7"/>
  <c r="BBR71" i="7"/>
  <c r="BBS71" i="7"/>
  <c r="BBT71" i="7"/>
  <c r="BBU71" i="7"/>
  <c r="BBV71" i="7"/>
  <c r="BBW71" i="7"/>
  <c r="BBX71" i="7"/>
  <c r="BBY71" i="7"/>
  <c r="BBZ71" i="7"/>
  <c r="BCA71" i="7"/>
  <c r="BCB71" i="7"/>
  <c r="BCC71" i="7"/>
  <c r="BCD71" i="7"/>
  <c r="BCE71" i="7"/>
  <c r="BCF71" i="7"/>
  <c r="BCG71" i="7"/>
  <c r="BCH71" i="7"/>
  <c r="BCI71" i="7"/>
  <c r="BCJ71" i="7"/>
  <c r="BCK71" i="7"/>
  <c r="BCL71" i="7"/>
  <c r="BCM71" i="7"/>
  <c r="BCN71" i="7"/>
  <c r="BCO71" i="7"/>
  <c r="BCP71" i="7"/>
  <c r="BCQ71" i="7"/>
  <c r="BCR71" i="7"/>
  <c r="BCS71" i="7"/>
  <c r="BCT71" i="7"/>
  <c r="BCU71" i="7"/>
  <c r="BCV71" i="7"/>
  <c r="BCW71" i="7"/>
  <c r="BCX71" i="7"/>
  <c r="BCY71" i="7"/>
  <c r="BCZ71" i="7"/>
  <c r="BDA71" i="7"/>
  <c r="BDB71" i="7"/>
  <c r="BDC71" i="7"/>
  <c r="BDD71" i="7"/>
  <c r="BDE71" i="7"/>
  <c r="BDF71" i="7"/>
  <c r="BDG71" i="7"/>
  <c r="BDH71" i="7"/>
  <c r="BDI71" i="7"/>
  <c r="BDJ71" i="7"/>
  <c r="BDK71" i="7"/>
  <c r="BDL71" i="7"/>
  <c r="BDM71" i="7"/>
  <c r="BDN71" i="7"/>
  <c r="BDO71" i="7"/>
  <c r="BDP71" i="7"/>
  <c r="BDQ71" i="7"/>
  <c r="BDR71" i="7"/>
  <c r="BDS71" i="7"/>
  <c r="BDT71" i="7"/>
  <c r="BDU71" i="7"/>
  <c r="BDV71" i="7"/>
  <c r="BDW71" i="7"/>
  <c r="BDX71" i="7"/>
  <c r="BDY71" i="7"/>
  <c r="BDZ71" i="7"/>
  <c r="BEA71" i="7"/>
  <c r="BEB71" i="7"/>
  <c r="BEC71" i="7"/>
  <c r="BED71" i="7"/>
  <c r="BEE71" i="7"/>
  <c r="BEF71" i="7"/>
  <c r="BEG71" i="7"/>
  <c r="BEH71" i="7"/>
  <c r="BEI71" i="7"/>
  <c r="BEJ71" i="7"/>
  <c r="BEK71" i="7"/>
  <c r="BEL71" i="7"/>
  <c r="BEM71" i="7"/>
  <c r="BEN71" i="7"/>
  <c r="BEO71" i="7"/>
  <c r="BEP71" i="7"/>
  <c r="BEQ71" i="7"/>
  <c r="BER71" i="7"/>
  <c r="BES71" i="7"/>
  <c r="BET71" i="7"/>
  <c r="BEU71" i="7"/>
  <c r="BEV71" i="7"/>
  <c r="BEW71" i="7"/>
  <c r="BEX71" i="7"/>
  <c r="BEY71" i="7"/>
  <c r="BEZ71" i="7"/>
  <c r="BFA71" i="7"/>
  <c r="BFB71" i="7"/>
  <c r="BFC71" i="7"/>
  <c r="BFD71" i="7"/>
  <c r="BFE71" i="7"/>
  <c r="BFF71" i="7"/>
  <c r="BFG71" i="7"/>
  <c r="BFH71" i="7"/>
  <c r="BFI71" i="7"/>
  <c r="BFJ71" i="7"/>
  <c r="BFK71" i="7"/>
  <c r="BFL71" i="7"/>
  <c r="BFM71" i="7"/>
  <c r="BFN71" i="7"/>
  <c r="BFO71" i="7"/>
  <c r="BFP71" i="7"/>
  <c r="BFQ71" i="7"/>
  <c r="BFR71" i="7"/>
  <c r="BFS71" i="7"/>
  <c r="BFT71" i="7"/>
  <c r="BFU71" i="7"/>
  <c r="BFV71" i="7"/>
  <c r="BFW71" i="7"/>
  <c r="BFX71" i="7"/>
  <c r="BFY71" i="7"/>
  <c r="BFZ71" i="7"/>
  <c r="BGA71" i="7"/>
  <c r="BGB71" i="7"/>
  <c r="BGC71" i="7"/>
  <c r="BGD71" i="7"/>
  <c r="BGE71" i="7"/>
  <c r="BGF71" i="7"/>
  <c r="BGG71" i="7"/>
  <c r="BGH71" i="7"/>
  <c r="BGI71" i="7"/>
  <c r="BGJ71" i="7"/>
  <c r="BGK71" i="7"/>
  <c r="BGL71" i="7"/>
  <c r="BGM71" i="7"/>
  <c r="BGN71" i="7"/>
  <c r="BGO71" i="7"/>
  <c r="BGP71" i="7"/>
  <c r="BGQ71" i="7"/>
  <c r="BGR71" i="7"/>
  <c r="BGS71" i="7"/>
  <c r="BGT71" i="7"/>
  <c r="BGU71" i="7"/>
  <c r="BGV71" i="7"/>
  <c r="BGW71" i="7"/>
  <c r="BGX71" i="7"/>
  <c r="BGY71" i="7"/>
  <c r="BGZ71" i="7"/>
  <c r="BHA71" i="7"/>
  <c r="BHB71" i="7"/>
  <c r="BHC71" i="7"/>
  <c r="BHD71" i="7"/>
  <c r="BHE71" i="7"/>
  <c r="BHF71" i="7"/>
  <c r="BHG71" i="7"/>
  <c r="BHH71" i="7"/>
  <c r="BHI71" i="7"/>
  <c r="BHJ71" i="7"/>
  <c r="BHK71" i="7"/>
  <c r="BHL71" i="7"/>
  <c r="BHM71" i="7"/>
  <c r="BHN71" i="7"/>
  <c r="BHO71" i="7"/>
  <c r="BHP71" i="7"/>
  <c r="BHQ71" i="7"/>
  <c r="BHR71" i="7"/>
  <c r="BHS71" i="7"/>
  <c r="BHT71" i="7"/>
  <c r="BHU71" i="7"/>
  <c r="BHV71" i="7"/>
  <c r="BHW71" i="7"/>
  <c r="BHX71" i="7"/>
  <c r="BHY71" i="7"/>
  <c r="BHZ71" i="7"/>
  <c r="BIA71" i="7"/>
  <c r="BIB71" i="7"/>
  <c r="BIC71" i="7"/>
  <c r="BID71" i="7"/>
  <c r="BIE71" i="7"/>
  <c r="BIF71" i="7"/>
  <c r="BIG71" i="7"/>
  <c r="BIH71" i="7"/>
  <c r="BII71" i="7"/>
  <c r="BIJ71" i="7"/>
  <c r="BIK71" i="7"/>
  <c r="BIL71" i="7"/>
  <c r="BIM71" i="7"/>
  <c r="BIN71" i="7"/>
  <c r="BIO71" i="7"/>
  <c r="BIP71" i="7"/>
  <c r="BIQ71" i="7"/>
  <c r="BIR71" i="7"/>
  <c r="BIS71" i="7"/>
  <c r="BIT71" i="7"/>
  <c r="BIU71" i="7"/>
  <c r="BIV71" i="7"/>
  <c r="BIW71" i="7"/>
  <c r="BIX71" i="7"/>
  <c r="BIY71" i="7"/>
  <c r="BIZ71" i="7"/>
  <c r="BJA71" i="7"/>
  <c r="BJB71" i="7"/>
  <c r="BJC71" i="7"/>
  <c r="BJD71" i="7"/>
  <c r="BJE71" i="7"/>
  <c r="BJF71" i="7"/>
  <c r="BJG71" i="7"/>
  <c r="BJH71" i="7"/>
  <c r="BJI71" i="7"/>
  <c r="BJJ71" i="7"/>
  <c r="BJK71" i="7"/>
  <c r="BJL71" i="7"/>
  <c r="BJM71" i="7"/>
  <c r="BJN71" i="7"/>
  <c r="BJO71" i="7"/>
  <c r="BJP71" i="7"/>
  <c r="BJQ71" i="7"/>
  <c r="BJR71" i="7"/>
  <c r="BJS71" i="7"/>
  <c r="BJT71" i="7"/>
  <c r="BJU71" i="7"/>
  <c r="BJV71" i="7"/>
  <c r="BJW71" i="7"/>
  <c r="BJX71" i="7"/>
  <c r="BJY71" i="7"/>
  <c r="BJZ71" i="7"/>
  <c r="BKA71" i="7"/>
  <c r="BKB71" i="7"/>
  <c r="BKC71" i="7"/>
  <c r="BKD71" i="7"/>
  <c r="BKE71" i="7"/>
  <c r="BKF71" i="7"/>
  <c r="BKG71" i="7"/>
  <c r="BKH71" i="7"/>
  <c r="BKI71" i="7"/>
  <c r="BKJ71" i="7"/>
  <c r="BKK71" i="7"/>
  <c r="BKL71" i="7"/>
  <c r="BKM71" i="7"/>
  <c r="BKN71" i="7"/>
  <c r="BKO71" i="7"/>
  <c r="BKP71" i="7"/>
  <c r="BKQ71" i="7"/>
  <c r="BKR71" i="7"/>
  <c r="BKS71" i="7"/>
  <c r="BKT71" i="7"/>
  <c r="BKU71" i="7"/>
  <c r="BKV71" i="7"/>
  <c r="BKW71" i="7"/>
  <c r="BKX71" i="7"/>
  <c r="BKY71" i="7"/>
  <c r="BKZ71" i="7"/>
  <c r="BLA71" i="7"/>
  <c r="BLB71" i="7"/>
  <c r="BLC71" i="7"/>
  <c r="BLD71" i="7"/>
  <c r="BLE71" i="7"/>
  <c r="BLF71" i="7"/>
  <c r="BLG71" i="7"/>
  <c r="BLH71" i="7"/>
  <c r="BLI71" i="7"/>
  <c r="BLJ71" i="7"/>
  <c r="BLK71" i="7"/>
  <c r="BLL71" i="7"/>
  <c r="BLM71" i="7"/>
  <c r="BLN71" i="7"/>
  <c r="BLO71" i="7"/>
  <c r="BLP71" i="7"/>
  <c r="BLQ71" i="7"/>
  <c r="BLR71" i="7"/>
  <c r="BLS71" i="7"/>
  <c r="BLT71" i="7"/>
  <c r="BLU71" i="7"/>
  <c r="BLV71" i="7"/>
  <c r="BLW71" i="7"/>
  <c r="BLX71" i="7"/>
  <c r="BLY71" i="7"/>
  <c r="BLZ71" i="7"/>
  <c r="BMA71" i="7"/>
  <c r="BMB71" i="7"/>
  <c r="BMC71" i="7"/>
  <c r="BMD71" i="7"/>
  <c r="BME71" i="7"/>
  <c r="BMF71" i="7"/>
  <c r="BMG71" i="7"/>
  <c r="BMH71" i="7"/>
  <c r="BMI71" i="7"/>
  <c r="BMJ71" i="7"/>
  <c r="BMK71" i="7"/>
  <c r="BML71" i="7"/>
  <c r="BMM71" i="7"/>
  <c r="BMN71" i="7"/>
  <c r="BMO71" i="7"/>
  <c r="BMP71" i="7"/>
  <c r="BMQ71" i="7"/>
  <c r="BMR71" i="7"/>
  <c r="BMS71" i="7"/>
  <c r="BMT71" i="7"/>
  <c r="BMU71" i="7"/>
  <c r="BMV71" i="7"/>
  <c r="BMW71" i="7"/>
  <c r="BMX71" i="7"/>
  <c r="BMY71" i="7"/>
  <c r="BMZ71" i="7"/>
  <c r="BNA71" i="7"/>
  <c r="BNB71" i="7"/>
  <c r="BNC71" i="7"/>
  <c r="BND71" i="7"/>
  <c r="BNE71" i="7"/>
  <c r="BNF71" i="7"/>
  <c r="BNG71" i="7"/>
  <c r="BNH71" i="7"/>
  <c r="BNI71" i="7"/>
  <c r="BNJ71" i="7"/>
  <c r="BNK71" i="7"/>
  <c r="BNL71" i="7"/>
  <c r="BNM71" i="7"/>
  <c r="BNN71" i="7"/>
  <c r="BNO71" i="7"/>
  <c r="BNP71" i="7"/>
  <c r="BNQ71" i="7"/>
  <c r="BNR71" i="7"/>
  <c r="BNS71" i="7"/>
  <c r="BNT71" i="7"/>
  <c r="BNU71" i="7"/>
  <c r="BNV71" i="7"/>
  <c r="BNW71" i="7"/>
  <c r="BNX71" i="7"/>
  <c r="BNY71" i="7"/>
  <c r="BNZ71" i="7"/>
  <c r="BOA71" i="7"/>
  <c r="BOB71" i="7"/>
  <c r="BOC71" i="7"/>
  <c r="BOD71" i="7"/>
  <c r="BOE71" i="7"/>
  <c r="BOF71" i="7"/>
  <c r="BOG71" i="7"/>
  <c r="BOH71" i="7"/>
  <c r="BOI71" i="7"/>
  <c r="BOJ71" i="7"/>
  <c r="BOK71" i="7"/>
  <c r="BOL71" i="7"/>
  <c r="BOM71" i="7"/>
  <c r="BON71" i="7"/>
  <c r="BOO71" i="7"/>
  <c r="BOP71" i="7"/>
  <c r="BOQ71" i="7"/>
  <c r="BOR71" i="7"/>
  <c r="BOS71" i="7"/>
  <c r="BOT71" i="7"/>
  <c r="BOU71" i="7"/>
  <c r="BOV71" i="7"/>
  <c r="BOW71" i="7"/>
  <c r="BOX71" i="7"/>
  <c r="BOY71" i="7"/>
  <c r="BOZ71" i="7"/>
  <c r="BPA71" i="7"/>
  <c r="BPB71" i="7"/>
  <c r="BPC71" i="7"/>
  <c r="BPD71" i="7"/>
  <c r="BPE71" i="7"/>
  <c r="BPF71" i="7"/>
  <c r="BPG71" i="7"/>
  <c r="BPH71" i="7"/>
  <c r="BPI71" i="7"/>
  <c r="BPJ71" i="7"/>
  <c r="BPK71" i="7"/>
  <c r="BPL71" i="7"/>
  <c r="BPM71" i="7"/>
  <c r="BPN71" i="7"/>
  <c r="BPO71" i="7"/>
  <c r="BPP71" i="7"/>
  <c r="BPQ71" i="7"/>
  <c r="BPR71" i="7"/>
  <c r="BPS71" i="7"/>
  <c r="BPT71" i="7"/>
  <c r="BPU71" i="7"/>
  <c r="BPV71" i="7"/>
  <c r="BPW71" i="7"/>
  <c r="BPX71" i="7"/>
  <c r="BPY71" i="7"/>
  <c r="BPZ71" i="7"/>
  <c r="BQA71" i="7"/>
  <c r="BQB71" i="7"/>
  <c r="BQC71" i="7"/>
  <c r="BQD71" i="7"/>
  <c r="BQE71" i="7"/>
  <c r="BQF71" i="7"/>
  <c r="BQG71" i="7"/>
  <c r="BQH71" i="7"/>
  <c r="BQI71" i="7"/>
  <c r="BQJ71" i="7"/>
  <c r="BQK71" i="7"/>
  <c r="BQL71" i="7"/>
  <c r="BQM71" i="7"/>
  <c r="BQN71" i="7"/>
  <c r="BQO71" i="7"/>
  <c r="BQP71" i="7"/>
  <c r="BQQ71" i="7"/>
  <c r="BQR71" i="7"/>
  <c r="BQS71" i="7"/>
  <c r="BQT71" i="7"/>
  <c r="BQU71" i="7"/>
  <c r="BQV71" i="7"/>
  <c r="BQW71" i="7"/>
  <c r="BQX71" i="7"/>
  <c r="BQY71" i="7"/>
  <c r="BQZ71" i="7"/>
  <c r="BRA71" i="7"/>
  <c r="BRB71" i="7"/>
  <c r="BRC71" i="7"/>
  <c r="BRD71" i="7"/>
  <c r="BRE71" i="7"/>
  <c r="BRF71" i="7"/>
  <c r="BRG71" i="7"/>
  <c r="BRH71" i="7"/>
  <c r="BRI71" i="7"/>
  <c r="BRJ71" i="7"/>
  <c r="BRK71" i="7"/>
  <c r="BRL71" i="7"/>
  <c r="BRM71" i="7"/>
  <c r="BRN71" i="7"/>
  <c r="BRO71" i="7"/>
  <c r="BRP71" i="7"/>
  <c r="BRQ71" i="7"/>
  <c r="BRR71" i="7"/>
  <c r="BRS71" i="7"/>
  <c r="BRT71" i="7"/>
  <c r="BRU71" i="7"/>
  <c r="BRV71" i="7"/>
  <c r="BRW71" i="7"/>
  <c r="BRX71" i="7"/>
  <c r="BRY71" i="7"/>
  <c r="BRZ71" i="7"/>
  <c r="BSA71" i="7"/>
  <c r="BSB71" i="7"/>
  <c r="BSC71" i="7"/>
  <c r="BSD71" i="7"/>
  <c r="BSE71" i="7"/>
  <c r="BSF71" i="7"/>
  <c r="BSG71" i="7"/>
  <c r="BSH71" i="7"/>
  <c r="BSI71" i="7"/>
  <c r="BSJ71" i="7"/>
  <c r="BSK71" i="7"/>
  <c r="BSL71" i="7"/>
  <c r="BSM71" i="7"/>
  <c r="BSN71" i="7"/>
  <c r="BSO71" i="7"/>
  <c r="BSP71" i="7"/>
  <c r="BSQ71" i="7"/>
  <c r="BSR71" i="7"/>
  <c r="BSS71" i="7"/>
  <c r="BST71" i="7"/>
  <c r="BSU71" i="7"/>
  <c r="BSV71" i="7"/>
  <c r="BSW71" i="7"/>
  <c r="BSX71" i="7"/>
  <c r="BSY71" i="7"/>
  <c r="BSZ71" i="7"/>
  <c r="BTA71" i="7"/>
  <c r="BTB71" i="7"/>
  <c r="BTC71" i="7"/>
  <c r="BTD71" i="7"/>
  <c r="BTE71" i="7"/>
  <c r="BTF71" i="7"/>
  <c r="BTG71" i="7"/>
  <c r="BTH71" i="7"/>
  <c r="BTI71" i="7"/>
  <c r="BTJ71" i="7"/>
  <c r="BTK71" i="7"/>
  <c r="BTL71" i="7"/>
  <c r="BTM71" i="7"/>
  <c r="BTN71" i="7"/>
  <c r="BTO71" i="7"/>
  <c r="BTP71" i="7"/>
  <c r="BTQ71" i="7"/>
  <c r="BTR71" i="7"/>
  <c r="BTS71" i="7"/>
  <c r="BTT71" i="7"/>
  <c r="BTU71" i="7"/>
  <c r="BTV71" i="7"/>
  <c r="BTW71" i="7"/>
  <c r="BTX71" i="7"/>
  <c r="BTY71" i="7"/>
  <c r="BTZ71" i="7"/>
  <c r="BUA71" i="7"/>
  <c r="BUB71" i="7"/>
  <c r="BUC71" i="7"/>
  <c r="BUD71" i="7"/>
  <c r="BUE71" i="7"/>
  <c r="BUF71" i="7"/>
  <c r="BUG71" i="7"/>
  <c r="BUH71" i="7"/>
  <c r="BUI71" i="7"/>
  <c r="BUJ71" i="7"/>
  <c r="BUK71" i="7"/>
  <c r="BUL71" i="7"/>
  <c r="BUM71" i="7"/>
  <c r="BUN71" i="7"/>
  <c r="BUO71" i="7"/>
  <c r="BUP71" i="7"/>
  <c r="BUQ71" i="7"/>
  <c r="BUR71" i="7"/>
  <c r="BUS71" i="7"/>
  <c r="BUT71" i="7"/>
  <c r="BUU71" i="7"/>
  <c r="BUV71" i="7"/>
  <c r="BUW71" i="7"/>
  <c r="BUX71" i="7"/>
  <c r="BUY71" i="7"/>
  <c r="BUZ71" i="7"/>
  <c r="BVA71" i="7"/>
  <c r="BVB71" i="7"/>
  <c r="BVC71" i="7"/>
  <c r="BVD71" i="7"/>
  <c r="BVE71" i="7"/>
  <c r="BVF71" i="7"/>
  <c r="BVG71" i="7"/>
  <c r="BVH71" i="7"/>
  <c r="BVI71" i="7"/>
  <c r="BVJ71" i="7"/>
  <c r="BVK71" i="7"/>
  <c r="BVL71" i="7"/>
  <c r="BVM71" i="7"/>
  <c r="BVN71" i="7"/>
  <c r="BVO71" i="7"/>
  <c r="BVP71" i="7"/>
  <c r="BVQ71" i="7"/>
  <c r="BVR71" i="7"/>
  <c r="BVS71" i="7"/>
  <c r="BVT71" i="7"/>
  <c r="BVU71" i="7"/>
  <c r="BVV71" i="7"/>
  <c r="BVW71" i="7"/>
  <c r="BVX71" i="7"/>
  <c r="BVY71" i="7"/>
  <c r="BVZ71" i="7"/>
  <c r="BWA71" i="7"/>
  <c r="BWB71" i="7"/>
  <c r="BWC71" i="7"/>
  <c r="BWD71" i="7"/>
  <c r="BWE71" i="7"/>
  <c r="BWF71" i="7"/>
  <c r="BWG71" i="7"/>
  <c r="BWH71" i="7"/>
  <c r="BWI71" i="7"/>
  <c r="BWJ71" i="7"/>
  <c r="BWK71" i="7"/>
  <c r="BWL71" i="7"/>
  <c r="BWM71" i="7"/>
  <c r="BWN71" i="7"/>
  <c r="BWO71" i="7"/>
  <c r="BWP71" i="7"/>
  <c r="BWQ71" i="7"/>
  <c r="BWR71" i="7"/>
  <c r="BWS71" i="7"/>
  <c r="BWT71" i="7"/>
  <c r="BWU71" i="7"/>
  <c r="BWV71" i="7"/>
  <c r="BWW71" i="7"/>
  <c r="BWX71" i="7"/>
  <c r="BWY71" i="7"/>
  <c r="BWZ71" i="7"/>
  <c r="BXA71" i="7"/>
  <c r="BXB71" i="7"/>
  <c r="BXC71" i="7"/>
  <c r="BXD71" i="7"/>
  <c r="BXE71" i="7"/>
  <c r="BXF71" i="7"/>
  <c r="BXG71" i="7"/>
  <c r="BXH71" i="7"/>
  <c r="BXI71" i="7"/>
  <c r="BXJ71" i="7"/>
  <c r="BXK71" i="7"/>
  <c r="BXL71" i="7"/>
  <c r="BXM71" i="7"/>
  <c r="BXN71" i="7"/>
  <c r="BXO71" i="7"/>
  <c r="BXP71" i="7"/>
  <c r="BXQ71" i="7"/>
  <c r="BXR71" i="7"/>
  <c r="BXS71" i="7"/>
  <c r="BXT71" i="7"/>
  <c r="BXU71" i="7"/>
  <c r="BXV71" i="7"/>
  <c r="BXW71" i="7"/>
  <c r="BXX71" i="7"/>
  <c r="BXY71" i="7"/>
  <c r="BXZ71" i="7"/>
  <c r="BYA71" i="7"/>
  <c r="BYB71" i="7"/>
  <c r="BYC71" i="7"/>
  <c r="BYD71" i="7"/>
  <c r="BYE71" i="7"/>
  <c r="BYF71" i="7"/>
  <c r="BYG71" i="7"/>
  <c r="BYH71" i="7"/>
  <c r="BYI71" i="7"/>
  <c r="BYJ71" i="7"/>
  <c r="BYK71" i="7"/>
  <c r="BYL71" i="7"/>
  <c r="BYM71" i="7"/>
  <c r="BYN71" i="7"/>
  <c r="BYO71" i="7"/>
  <c r="BYP71" i="7"/>
  <c r="BYQ71" i="7"/>
  <c r="BYR71" i="7"/>
  <c r="BYS71" i="7"/>
  <c r="BYT71" i="7"/>
  <c r="BYU71" i="7"/>
  <c r="BYV71" i="7"/>
  <c r="BYW71" i="7"/>
  <c r="BYX71" i="7"/>
  <c r="BYY71" i="7"/>
  <c r="BYZ71" i="7"/>
  <c r="BZA71" i="7"/>
  <c r="BZB71" i="7"/>
  <c r="BZC71" i="7"/>
  <c r="BZD71" i="7"/>
  <c r="BZE71" i="7"/>
  <c r="BZF71" i="7"/>
  <c r="BZG71" i="7"/>
  <c r="BZH71" i="7"/>
  <c r="BZI71" i="7"/>
  <c r="BZJ71" i="7"/>
  <c r="BZK71" i="7"/>
  <c r="BZL71" i="7"/>
  <c r="BZM71" i="7"/>
  <c r="BZN71" i="7"/>
  <c r="BZO71" i="7"/>
  <c r="BZP71" i="7"/>
  <c r="BZQ71" i="7"/>
  <c r="BZR71" i="7"/>
  <c r="BZS71" i="7"/>
  <c r="BZT71" i="7"/>
  <c r="BZU71" i="7"/>
  <c r="BZV71" i="7"/>
  <c r="BZW71" i="7"/>
  <c r="BZX71" i="7"/>
  <c r="BZY71" i="7"/>
  <c r="BZZ71" i="7"/>
  <c r="CAA71" i="7"/>
  <c r="CAB71" i="7"/>
  <c r="CAC71" i="7"/>
  <c r="CAD71" i="7"/>
  <c r="CAE71" i="7"/>
  <c r="CAF71" i="7"/>
  <c r="CAG71" i="7"/>
  <c r="CAH71" i="7"/>
  <c r="CAI71" i="7"/>
  <c r="CAJ71" i="7"/>
  <c r="CAK71" i="7"/>
  <c r="CAL71" i="7"/>
  <c r="CAM71" i="7"/>
  <c r="CAN71" i="7"/>
  <c r="CAO71" i="7"/>
  <c r="CAP71" i="7"/>
  <c r="CAQ71" i="7"/>
  <c r="CAR71" i="7"/>
  <c r="CAS71" i="7"/>
  <c r="CAT71" i="7"/>
  <c r="CAU71" i="7"/>
  <c r="CAV71" i="7"/>
  <c r="CAW71" i="7"/>
  <c r="CAX71" i="7"/>
  <c r="CAY71" i="7"/>
  <c r="CAZ71" i="7"/>
  <c r="CBA71" i="7"/>
  <c r="CBB71" i="7"/>
  <c r="CBC71" i="7"/>
  <c r="CBD71" i="7"/>
  <c r="CBE71" i="7"/>
  <c r="CBF71" i="7"/>
  <c r="CBG71" i="7"/>
  <c r="CBH71" i="7"/>
  <c r="CBI71" i="7"/>
  <c r="CBJ71" i="7"/>
  <c r="CBK71" i="7"/>
  <c r="CBL71" i="7"/>
  <c r="CBM71" i="7"/>
  <c r="CBN71" i="7"/>
  <c r="CBO71" i="7"/>
  <c r="CBP71" i="7"/>
  <c r="CBQ71" i="7"/>
  <c r="CBR71" i="7"/>
  <c r="CBS71" i="7"/>
  <c r="CBT71" i="7"/>
  <c r="CBU71" i="7"/>
  <c r="CBV71" i="7"/>
  <c r="CBW71" i="7"/>
  <c r="CBX71" i="7"/>
  <c r="CBY71" i="7"/>
  <c r="CBZ71" i="7"/>
  <c r="CCA71" i="7"/>
  <c r="CCB71" i="7"/>
  <c r="CCC71" i="7"/>
  <c r="CCD71" i="7"/>
  <c r="CCE71" i="7"/>
  <c r="CCF71" i="7"/>
  <c r="CCG71" i="7"/>
  <c r="CCH71" i="7"/>
  <c r="CCI71" i="7"/>
  <c r="CCJ71" i="7"/>
  <c r="CCK71" i="7"/>
  <c r="CCL71" i="7"/>
  <c r="CCM71" i="7"/>
  <c r="CCN71" i="7"/>
  <c r="CCO71" i="7"/>
  <c r="CCP71" i="7"/>
  <c r="CCQ71" i="7"/>
  <c r="CCR71" i="7"/>
  <c r="CCS71" i="7"/>
  <c r="CCT71" i="7"/>
  <c r="CCU71" i="7"/>
  <c r="CCV71" i="7"/>
  <c r="CCW71" i="7"/>
  <c r="CCX71" i="7"/>
  <c r="CCY71" i="7"/>
  <c r="CCZ71" i="7"/>
  <c r="CDA71" i="7"/>
  <c r="CDB71" i="7"/>
  <c r="CDC71" i="7"/>
  <c r="CDD71" i="7"/>
  <c r="CDE71" i="7"/>
  <c r="CDF71" i="7"/>
  <c r="CDG71" i="7"/>
  <c r="CDH71" i="7"/>
  <c r="CDI71" i="7"/>
  <c r="CDJ71" i="7"/>
  <c r="CDK71" i="7"/>
  <c r="CDL71" i="7"/>
  <c r="CDM71" i="7"/>
  <c r="CDN71" i="7"/>
  <c r="CDO71" i="7"/>
  <c r="CDP71" i="7"/>
  <c r="CDQ71" i="7"/>
  <c r="CDR71" i="7"/>
  <c r="CDS71" i="7"/>
  <c r="CDT71" i="7"/>
  <c r="CDU71" i="7"/>
  <c r="CDV71" i="7"/>
  <c r="CDW71" i="7"/>
  <c r="CDX71" i="7"/>
  <c r="CDY71" i="7"/>
  <c r="CDZ71" i="7"/>
  <c r="CEA71" i="7"/>
  <c r="CEB71" i="7"/>
  <c r="CEC71" i="7"/>
  <c r="CED71" i="7"/>
  <c r="CEE71" i="7"/>
  <c r="CEF71" i="7"/>
  <c r="CEG71" i="7"/>
  <c r="CEH71" i="7"/>
  <c r="CEI71" i="7"/>
  <c r="CEJ71" i="7"/>
  <c r="CEK71" i="7"/>
  <c r="CEL71" i="7"/>
  <c r="CEM71" i="7"/>
  <c r="CEN71" i="7"/>
  <c r="CEO71" i="7"/>
  <c r="CEP71" i="7"/>
  <c r="CEQ71" i="7"/>
  <c r="CER71" i="7"/>
  <c r="CES71" i="7"/>
  <c r="CET71" i="7"/>
  <c r="CEU71" i="7"/>
  <c r="CEV71" i="7"/>
  <c r="CEW71" i="7"/>
  <c r="CEX71" i="7"/>
  <c r="CEY71" i="7"/>
  <c r="CEZ71" i="7"/>
  <c r="CFA71" i="7"/>
  <c r="CFB71" i="7"/>
  <c r="CFC71" i="7"/>
  <c r="CFD71" i="7"/>
  <c r="CFE71" i="7"/>
  <c r="CFF71" i="7"/>
  <c r="CFG71" i="7"/>
  <c r="CFH71" i="7"/>
  <c r="CFI71" i="7"/>
  <c r="CFJ71" i="7"/>
  <c r="CFK71" i="7"/>
  <c r="CFL71" i="7"/>
  <c r="CFM71" i="7"/>
  <c r="CFN71" i="7"/>
  <c r="CFO71" i="7"/>
  <c r="CFP71" i="7"/>
  <c r="CFQ71" i="7"/>
  <c r="CFR71" i="7"/>
  <c r="CFS71" i="7"/>
  <c r="CFT71" i="7"/>
  <c r="CFU71" i="7"/>
  <c r="CFV71" i="7"/>
  <c r="CFW71" i="7"/>
  <c r="CFX71" i="7"/>
  <c r="CFY71" i="7"/>
  <c r="CFZ71" i="7"/>
  <c r="CGA71" i="7"/>
  <c r="CGB71" i="7"/>
  <c r="CGC71" i="7"/>
  <c r="CGD71" i="7"/>
  <c r="CGE71" i="7"/>
  <c r="CGF71" i="7"/>
  <c r="CGG71" i="7"/>
  <c r="CGH71" i="7"/>
  <c r="CGI71" i="7"/>
  <c r="CGJ71" i="7"/>
  <c r="CGK71" i="7"/>
  <c r="CGL71" i="7"/>
  <c r="CGM71" i="7"/>
  <c r="CGN71" i="7"/>
  <c r="CGO71" i="7"/>
  <c r="CGP71" i="7"/>
  <c r="CGQ71" i="7"/>
  <c r="CGR71" i="7"/>
  <c r="CGS71" i="7"/>
  <c r="CGT71" i="7"/>
  <c r="CGU71" i="7"/>
  <c r="CGV71" i="7"/>
  <c r="CGW71" i="7"/>
  <c r="CGX71" i="7"/>
  <c r="CGY71" i="7"/>
  <c r="CGZ71" i="7"/>
  <c r="CHA71" i="7"/>
  <c r="CHB71" i="7"/>
  <c r="CHC71" i="7"/>
  <c r="CHD71" i="7"/>
  <c r="CHE71" i="7"/>
  <c r="CHF71" i="7"/>
  <c r="CHG71" i="7"/>
  <c r="CHH71" i="7"/>
  <c r="CHI71" i="7"/>
  <c r="CHJ71" i="7"/>
  <c r="CHK71" i="7"/>
  <c r="CHL71" i="7"/>
  <c r="CHM71" i="7"/>
  <c r="CHN71" i="7"/>
  <c r="CHO71" i="7"/>
  <c r="CHP71" i="7"/>
  <c r="CHQ71" i="7"/>
  <c r="CHR71" i="7"/>
  <c r="CHS71" i="7"/>
  <c r="CHT71" i="7"/>
  <c r="CHU71" i="7"/>
  <c r="CHV71" i="7"/>
  <c r="CHW71" i="7"/>
  <c r="CHX71" i="7"/>
  <c r="CHY71" i="7"/>
  <c r="CHZ71" i="7"/>
  <c r="CIA71" i="7"/>
  <c r="CIB71" i="7"/>
  <c r="CIC71" i="7"/>
  <c r="CID71" i="7"/>
  <c r="CIE71" i="7"/>
  <c r="CIF71" i="7"/>
  <c r="CIG71" i="7"/>
  <c r="CIH71" i="7"/>
  <c r="CII71" i="7"/>
  <c r="CIJ71" i="7"/>
  <c r="CIK71" i="7"/>
  <c r="CIL71" i="7"/>
  <c r="CIM71" i="7"/>
  <c r="CIN71" i="7"/>
  <c r="CIO71" i="7"/>
  <c r="CIP71" i="7"/>
  <c r="CIQ71" i="7"/>
  <c r="CIR71" i="7"/>
  <c r="CIS71" i="7"/>
  <c r="CIT71" i="7"/>
  <c r="CIU71" i="7"/>
  <c r="CIV71" i="7"/>
  <c r="CIW71" i="7"/>
  <c r="CIX71" i="7"/>
  <c r="CIY71" i="7"/>
  <c r="CIZ71" i="7"/>
  <c r="CJA71" i="7"/>
  <c r="CJB71" i="7"/>
  <c r="CJC71" i="7"/>
  <c r="CJD71" i="7"/>
  <c r="CJE71" i="7"/>
  <c r="CJF71" i="7"/>
  <c r="CJG71" i="7"/>
  <c r="CJH71" i="7"/>
  <c r="CJI71" i="7"/>
  <c r="CJJ71" i="7"/>
  <c r="CJK71" i="7"/>
  <c r="CJL71" i="7"/>
  <c r="CJM71" i="7"/>
  <c r="CJN71" i="7"/>
  <c r="CJO71" i="7"/>
  <c r="CJP71" i="7"/>
  <c r="CJQ71" i="7"/>
  <c r="CJR71" i="7"/>
  <c r="CJS71" i="7"/>
  <c r="CJT71" i="7"/>
  <c r="CJU71" i="7"/>
  <c r="CJV71" i="7"/>
  <c r="CJW71" i="7"/>
  <c r="CJX71" i="7"/>
  <c r="CJY71" i="7"/>
  <c r="CJZ71" i="7"/>
  <c r="CKA71" i="7"/>
  <c r="CKB71" i="7"/>
  <c r="CKC71" i="7"/>
  <c r="CKD71" i="7"/>
  <c r="CKE71" i="7"/>
  <c r="CKF71" i="7"/>
  <c r="CKG71" i="7"/>
  <c r="CKH71" i="7"/>
  <c r="CKI71" i="7"/>
  <c r="CKJ71" i="7"/>
  <c r="CKK71" i="7"/>
  <c r="CKL71" i="7"/>
  <c r="CKM71" i="7"/>
  <c r="CKN71" i="7"/>
  <c r="CKO71" i="7"/>
  <c r="CKP71" i="7"/>
  <c r="CKQ71" i="7"/>
  <c r="CKR71" i="7"/>
  <c r="CKS71" i="7"/>
  <c r="CKT71" i="7"/>
  <c r="CKU71" i="7"/>
  <c r="CKV71" i="7"/>
  <c r="CKW71" i="7"/>
  <c r="CKX71" i="7"/>
  <c r="CKY71" i="7"/>
  <c r="CKZ71" i="7"/>
  <c r="CLA71" i="7"/>
  <c r="CLB71" i="7"/>
  <c r="CLC71" i="7"/>
  <c r="CLD71" i="7"/>
  <c r="CLE71" i="7"/>
  <c r="CLF71" i="7"/>
  <c r="CLG71" i="7"/>
  <c r="CLH71" i="7"/>
  <c r="CLI71" i="7"/>
  <c r="CLJ71" i="7"/>
  <c r="CLK71" i="7"/>
  <c r="CLL71" i="7"/>
  <c r="CLM71" i="7"/>
  <c r="CLN71" i="7"/>
  <c r="CLO71" i="7"/>
  <c r="CLP71" i="7"/>
  <c r="CLQ71" i="7"/>
  <c r="CLR71" i="7"/>
  <c r="CLS71" i="7"/>
  <c r="CLT71" i="7"/>
  <c r="CLU71" i="7"/>
  <c r="CLV71" i="7"/>
  <c r="CLW71" i="7"/>
  <c r="CLX71" i="7"/>
  <c r="CLY71" i="7"/>
  <c r="CLZ71" i="7"/>
  <c r="CMA71" i="7"/>
  <c r="CMB71" i="7"/>
  <c r="CMC71" i="7"/>
  <c r="CMD71" i="7"/>
  <c r="CME71" i="7"/>
  <c r="CMF71" i="7"/>
  <c r="CMG71" i="7"/>
  <c r="CMH71" i="7"/>
  <c r="CMI71" i="7"/>
  <c r="CMJ71" i="7"/>
  <c r="CMK71" i="7"/>
  <c r="CML71" i="7"/>
  <c r="CMM71" i="7"/>
  <c r="CMN71" i="7"/>
  <c r="CMO71" i="7"/>
  <c r="CMP71" i="7"/>
  <c r="CMQ71" i="7"/>
  <c r="CMR71" i="7"/>
  <c r="CMS71" i="7"/>
  <c r="CMT71" i="7"/>
  <c r="CMU71" i="7"/>
  <c r="CMV71" i="7"/>
  <c r="CMW71" i="7"/>
  <c r="CMX71" i="7"/>
  <c r="CMY71" i="7"/>
  <c r="CMZ71" i="7"/>
  <c r="CNA71" i="7"/>
  <c r="CNB71" i="7"/>
  <c r="CNC71" i="7"/>
  <c r="CND71" i="7"/>
  <c r="CNE71" i="7"/>
  <c r="CNF71" i="7"/>
  <c r="CNG71" i="7"/>
  <c r="CNH71" i="7"/>
  <c r="CNI71" i="7"/>
  <c r="CNJ71" i="7"/>
  <c r="CNK71" i="7"/>
  <c r="CNL71" i="7"/>
  <c r="CNM71" i="7"/>
  <c r="CNN71" i="7"/>
  <c r="CNO71" i="7"/>
  <c r="CNP71" i="7"/>
  <c r="CNQ71" i="7"/>
  <c r="CNR71" i="7"/>
  <c r="CNS71" i="7"/>
  <c r="CNT71" i="7"/>
  <c r="CNU71" i="7"/>
  <c r="CNV71" i="7"/>
  <c r="CNW71" i="7"/>
  <c r="CNX71" i="7"/>
  <c r="CNY71" i="7"/>
  <c r="CNZ71" i="7"/>
  <c r="COA71" i="7"/>
  <c r="COB71" i="7"/>
  <c r="COC71" i="7"/>
  <c r="COD71" i="7"/>
  <c r="COE71" i="7"/>
  <c r="COF71" i="7"/>
  <c r="COG71" i="7"/>
  <c r="COH71" i="7"/>
  <c r="COI71" i="7"/>
  <c r="COJ71" i="7"/>
  <c r="COK71" i="7"/>
  <c r="COL71" i="7"/>
  <c r="COM71" i="7"/>
  <c r="CON71" i="7"/>
  <c r="COO71" i="7"/>
  <c r="COP71" i="7"/>
  <c r="COQ71" i="7"/>
  <c r="COR71" i="7"/>
  <c r="COS71" i="7"/>
  <c r="COT71" i="7"/>
  <c r="COU71" i="7"/>
  <c r="COV71" i="7"/>
  <c r="COW71" i="7"/>
  <c r="COX71" i="7"/>
  <c r="COY71" i="7"/>
  <c r="COZ71" i="7"/>
  <c r="CPA71" i="7"/>
  <c r="CPB71" i="7"/>
  <c r="CPC71" i="7"/>
  <c r="CPD71" i="7"/>
  <c r="CPE71" i="7"/>
  <c r="CPF71" i="7"/>
  <c r="CPG71" i="7"/>
  <c r="CPH71" i="7"/>
  <c r="CPI71" i="7"/>
  <c r="CPJ71" i="7"/>
  <c r="CPK71" i="7"/>
  <c r="CPL71" i="7"/>
  <c r="CPM71" i="7"/>
  <c r="CPN71" i="7"/>
  <c r="CPO71" i="7"/>
  <c r="CPP71" i="7"/>
  <c r="CPQ71" i="7"/>
  <c r="CPR71" i="7"/>
  <c r="CPS71" i="7"/>
  <c r="CPT71" i="7"/>
  <c r="CPU71" i="7"/>
  <c r="CPV71" i="7"/>
  <c r="CPW71" i="7"/>
  <c r="CPX71" i="7"/>
  <c r="CPY71" i="7"/>
  <c r="CPZ71" i="7"/>
  <c r="CQA71" i="7"/>
  <c r="CQB71" i="7"/>
  <c r="CQC71" i="7"/>
  <c r="CQD71" i="7"/>
  <c r="CQE71" i="7"/>
  <c r="CQF71" i="7"/>
  <c r="CQG71" i="7"/>
  <c r="CQH71" i="7"/>
  <c r="CQI71" i="7"/>
  <c r="CQJ71" i="7"/>
  <c r="CQK71" i="7"/>
  <c r="CQL71" i="7"/>
  <c r="CQM71" i="7"/>
  <c r="CQN71" i="7"/>
  <c r="CQO71" i="7"/>
  <c r="CQP71" i="7"/>
  <c r="CQQ71" i="7"/>
  <c r="CQR71" i="7"/>
  <c r="CQS71" i="7"/>
  <c r="CQT71" i="7"/>
  <c r="CQU71" i="7"/>
  <c r="CQV71" i="7"/>
  <c r="CQW71" i="7"/>
  <c r="CQX71" i="7"/>
  <c r="CQY71" i="7"/>
  <c r="CQZ71" i="7"/>
  <c r="CRA71" i="7"/>
  <c r="CRB71" i="7"/>
  <c r="CRC71" i="7"/>
  <c r="CRD71" i="7"/>
  <c r="CRE71" i="7"/>
  <c r="CRF71" i="7"/>
  <c r="CRG71" i="7"/>
  <c r="CRH71" i="7"/>
  <c r="CRI71" i="7"/>
  <c r="CRJ71" i="7"/>
  <c r="CRK71" i="7"/>
  <c r="CRL71" i="7"/>
  <c r="CRM71" i="7"/>
  <c r="CRN71" i="7"/>
  <c r="CRO71" i="7"/>
  <c r="CRP71" i="7"/>
  <c r="CRQ71" i="7"/>
  <c r="CRR71" i="7"/>
  <c r="CRS71" i="7"/>
  <c r="CRT71" i="7"/>
  <c r="CRU71" i="7"/>
  <c r="CRV71" i="7"/>
  <c r="CRW71" i="7"/>
  <c r="CRX71" i="7"/>
  <c r="CRY71" i="7"/>
  <c r="CRZ71" i="7"/>
  <c r="CSA71" i="7"/>
  <c r="CSB71" i="7"/>
  <c r="CSC71" i="7"/>
  <c r="CSD71" i="7"/>
  <c r="CSE71" i="7"/>
  <c r="CSF71" i="7"/>
  <c r="CSG71" i="7"/>
  <c r="CSH71" i="7"/>
  <c r="CSI71" i="7"/>
  <c r="CSJ71" i="7"/>
  <c r="CSK71" i="7"/>
  <c r="CSL71" i="7"/>
  <c r="CSM71" i="7"/>
  <c r="CSN71" i="7"/>
  <c r="CSO71" i="7"/>
  <c r="CSP71" i="7"/>
  <c r="CSQ71" i="7"/>
  <c r="CSR71" i="7"/>
  <c r="CSS71" i="7"/>
  <c r="CST71" i="7"/>
  <c r="CSU71" i="7"/>
  <c r="CSV71" i="7"/>
  <c r="CSW71" i="7"/>
  <c r="CSX71" i="7"/>
  <c r="CSY71" i="7"/>
  <c r="CSZ71" i="7"/>
  <c r="CTA71" i="7"/>
  <c r="CTB71" i="7"/>
  <c r="CTC71" i="7"/>
  <c r="CTD71" i="7"/>
  <c r="CTE71" i="7"/>
  <c r="CTF71" i="7"/>
  <c r="CTG71" i="7"/>
  <c r="CTH71" i="7"/>
  <c r="CTI71" i="7"/>
  <c r="CTJ71" i="7"/>
  <c r="CTK71" i="7"/>
  <c r="CTL71" i="7"/>
  <c r="CTM71" i="7"/>
  <c r="CTN71" i="7"/>
  <c r="CTO71" i="7"/>
  <c r="CTP71" i="7"/>
  <c r="CTQ71" i="7"/>
  <c r="CTR71" i="7"/>
  <c r="CTS71" i="7"/>
  <c r="CTT71" i="7"/>
  <c r="CTU71" i="7"/>
  <c r="CTV71" i="7"/>
  <c r="CTW71" i="7"/>
  <c r="CTX71" i="7"/>
  <c r="CTY71" i="7"/>
  <c r="CTZ71" i="7"/>
  <c r="CUA71" i="7"/>
  <c r="CUB71" i="7"/>
  <c r="CUC71" i="7"/>
  <c r="CUD71" i="7"/>
  <c r="CUE71" i="7"/>
  <c r="CUF71" i="7"/>
  <c r="CUG71" i="7"/>
  <c r="CUH71" i="7"/>
  <c r="CUI71" i="7"/>
  <c r="CUJ71" i="7"/>
  <c r="CUK71" i="7"/>
  <c r="CUL71" i="7"/>
  <c r="CUM71" i="7"/>
  <c r="CUN71" i="7"/>
  <c r="CUO71" i="7"/>
  <c r="CUP71" i="7"/>
  <c r="CUQ71" i="7"/>
  <c r="CUR71" i="7"/>
  <c r="CUS71" i="7"/>
  <c r="CUT71" i="7"/>
  <c r="CUU71" i="7"/>
  <c r="CUV71" i="7"/>
  <c r="CUW71" i="7"/>
  <c r="CUX71" i="7"/>
  <c r="CUY71" i="7"/>
  <c r="CUZ71" i="7"/>
  <c r="CVA71" i="7"/>
  <c r="CVB71" i="7"/>
  <c r="CVC71" i="7"/>
  <c r="CVD71" i="7"/>
  <c r="CVE71" i="7"/>
  <c r="CVF71" i="7"/>
  <c r="CVG71" i="7"/>
  <c r="CVH71" i="7"/>
  <c r="CVI71" i="7"/>
  <c r="CVJ71" i="7"/>
  <c r="CVK71" i="7"/>
  <c r="CVL71" i="7"/>
  <c r="CVM71" i="7"/>
  <c r="CVN71" i="7"/>
  <c r="CVO71" i="7"/>
  <c r="CVP71" i="7"/>
  <c r="CVQ71" i="7"/>
  <c r="CVR71" i="7"/>
  <c r="CVS71" i="7"/>
  <c r="CVT71" i="7"/>
  <c r="CVU71" i="7"/>
  <c r="CVV71" i="7"/>
  <c r="CVW71" i="7"/>
  <c r="CVX71" i="7"/>
  <c r="CVY71" i="7"/>
  <c r="CVZ71" i="7"/>
  <c r="CWA71" i="7"/>
  <c r="CWB71" i="7"/>
  <c r="CWC71" i="7"/>
  <c r="CWD71" i="7"/>
  <c r="CWE71" i="7"/>
  <c r="CWF71" i="7"/>
  <c r="CWG71" i="7"/>
  <c r="CWH71" i="7"/>
  <c r="CWI71" i="7"/>
  <c r="CWJ71" i="7"/>
  <c r="CWK71" i="7"/>
  <c r="CWL71" i="7"/>
  <c r="CWM71" i="7"/>
  <c r="CWN71" i="7"/>
  <c r="CWO71" i="7"/>
  <c r="CWP71" i="7"/>
  <c r="CWQ71" i="7"/>
  <c r="CWR71" i="7"/>
  <c r="CWS71" i="7"/>
  <c r="CWT71" i="7"/>
  <c r="CWU71" i="7"/>
  <c r="CWV71" i="7"/>
  <c r="CWW71" i="7"/>
  <c r="CWX71" i="7"/>
  <c r="CWY71" i="7"/>
  <c r="CWZ71" i="7"/>
  <c r="CXA71" i="7"/>
  <c r="CXB71" i="7"/>
  <c r="CXC71" i="7"/>
  <c r="CXD71" i="7"/>
  <c r="CXE71" i="7"/>
  <c r="CXF71" i="7"/>
  <c r="CXG71" i="7"/>
  <c r="CXH71" i="7"/>
  <c r="CXI71" i="7"/>
  <c r="CXJ71" i="7"/>
  <c r="CXK71" i="7"/>
  <c r="CXL71" i="7"/>
  <c r="CXM71" i="7"/>
  <c r="CXN71" i="7"/>
  <c r="CXO71" i="7"/>
  <c r="CXP71" i="7"/>
  <c r="CXQ71" i="7"/>
  <c r="CXR71" i="7"/>
  <c r="CXS71" i="7"/>
  <c r="CXT71" i="7"/>
  <c r="CXU71" i="7"/>
  <c r="CXV71" i="7"/>
  <c r="CXW71" i="7"/>
  <c r="CXX71" i="7"/>
  <c r="CXY71" i="7"/>
  <c r="CXZ71" i="7"/>
  <c r="CYA71" i="7"/>
  <c r="CYB71" i="7"/>
  <c r="CYC71" i="7"/>
  <c r="CYD71" i="7"/>
  <c r="CYE71" i="7"/>
  <c r="CYF71" i="7"/>
  <c r="CYG71" i="7"/>
  <c r="CYH71" i="7"/>
  <c r="CYI71" i="7"/>
  <c r="CYJ71" i="7"/>
  <c r="CYK71" i="7"/>
  <c r="CYL71" i="7"/>
  <c r="CYM71" i="7"/>
  <c r="CYN71" i="7"/>
  <c r="CYO71" i="7"/>
  <c r="CYP71" i="7"/>
  <c r="CYQ71" i="7"/>
  <c r="CYR71" i="7"/>
  <c r="CYS71" i="7"/>
  <c r="CYT71" i="7"/>
  <c r="CYU71" i="7"/>
  <c r="CYV71" i="7"/>
  <c r="CYW71" i="7"/>
  <c r="CYX71" i="7"/>
  <c r="CYY71" i="7"/>
  <c r="CYZ71" i="7"/>
  <c r="CZA71" i="7"/>
  <c r="CZB71" i="7"/>
  <c r="CZC71" i="7"/>
  <c r="CZD71" i="7"/>
  <c r="CZE71" i="7"/>
  <c r="CZF71" i="7"/>
  <c r="CZG71" i="7"/>
  <c r="CZH71" i="7"/>
  <c r="CZI71" i="7"/>
  <c r="CZJ71" i="7"/>
  <c r="CZK71" i="7"/>
  <c r="CZL71" i="7"/>
  <c r="CZM71" i="7"/>
  <c r="CZN71" i="7"/>
  <c r="CZO71" i="7"/>
  <c r="CZP71" i="7"/>
  <c r="CZQ71" i="7"/>
  <c r="CZR71" i="7"/>
  <c r="CZS71" i="7"/>
  <c r="CZT71" i="7"/>
  <c r="CZU71" i="7"/>
  <c r="CZV71" i="7"/>
  <c r="CZW71" i="7"/>
  <c r="CZX71" i="7"/>
  <c r="CZY71" i="7"/>
  <c r="CZZ71" i="7"/>
  <c r="DAA71" i="7"/>
  <c r="DAB71" i="7"/>
  <c r="DAC71" i="7"/>
  <c r="DAD71" i="7"/>
  <c r="DAE71" i="7"/>
  <c r="DAF71" i="7"/>
  <c r="DAG71" i="7"/>
  <c r="DAH71" i="7"/>
  <c r="DAI71" i="7"/>
  <c r="DAJ71" i="7"/>
  <c r="DAK71" i="7"/>
  <c r="DAL71" i="7"/>
  <c r="DAM71" i="7"/>
  <c r="DAN71" i="7"/>
  <c r="DAO71" i="7"/>
  <c r="DAP71" i="7"/>
  <c r="DAQ71" i="7"/>
  <c r="DAR71" i="7"/>
  <c r="DAS71" i="7"/>
  <c r="DAT71" i="7"/>
  <c r="DAU71" i="7"/>
  <c r="DAV71" i="7"/>
  <c r="DAW71" i="7"/>
  <c r="DAX71" i="7"/>
  <c r="DAY71" i="7"/>
  <c r="DAZ71" i="7"/>
  <c r="DBA71" i="7"/>
  <c r="DBB71" i="7"/>
  <c r="DBC71" i="7"/>
  <c r="DBD71" i="7"/>
  <c r="DBE71" i="7"/>
  <c r="DBF71" i="7"/>
  <c r="DBG71" i="7"/>
  <c r="DBH71" i="7"/>
  <c r="DBI71" i="7"/>
  <c r="DBJ71" i="7"/>
  <c r="DBK71" i="7"/>
  <c r="DBL71" i="7"/>
  <c r="DBM71" i="7"/>
  <c r="DBN71" i="7"/>
  <c r="DBO71" i="7"/>
  <c r="DBP71" i="7"/>
  <c r="DBQ71" i="7"/>
  <c r="DBR71" i="7"/>
  <c r="DBS71" i="7"/>
  <c r="DBT71" i="7"/>
  <c r="DBU71" i="7"/>
  <c r="DBV71" i="7"/>
  <c r="DBW71" i="7"/>
  <c r="DBX71" i="7"/>
  <c r="DBY71" i="7"/>
  <c r="DBZ71" i="7"/>
  <c r="DCA71" i="7"/>
  <c r="DCB71" i="7"/>
  <c r="DCC71" i="7"/>
  <c r="DCD71" i="7"/>
  <c r="DCE71" i="7"/>
  <c r="DCF71" i="7"/>
  <c r="DCG71" i="7"/>
  <c r="DCH71" i="7"/>
  <c r="DCI71" i="7"/>
  <c r="DCJ71" i="7"/>
  <c r="DCK71" i="7"/>
  <c r="DCL71" i="7"/>
  <c r="DCM71" i="7"/>
  <c r="DCN71" i="7"/>
  <c r="DCO71" i="7"/>
  <c r="DCP71" i="7"/>
  <c r="DCQ71" i="7"/>
  <c r="DCR71" i="7"/>
  <c r="DCS71" i="7"/>
  <c r="DCT71" i="7"/>
  <c r="DCU71" i="7"/>
  <c r="DCV71" i="7"/>
  <c r="DCW71" i="7"/>
  <c r="DCX71" i="7"/>
  <c r="DCY71" i="7"/>
  <c r="DCZ71" i="7"/>
  <c r="DDA71" i="7"/>
  <c r="DDB71" i="7"/>
  <c r="DDC71" i="7"/>
  <c r="DDD71" i="7"/>
  <c r="DDE71" i="7"/>
  <c r="DDF71" i="7"/>
  <c r="DDG71" i="7"/>
  <c r="DDH71" i="7"/>
  <c r="DDI71" i="7"/>
  <c r="DDJ71" i="7"/>
  <c r="DDK71" i="7"/>
  <c r="DDL71" i="7"/>
  <c r="DDM71" i="7"/>
  <c r="DDN71" i="7"/>
  <c r="DDO71" i="7"/>
  <c r="DDP71" i="7"/>
  <c r="DDQ71" i="7"/>
  <c r="DDR71" i="7"/>
  <c r="DDS71" i="7"/>
  <c r="DDT71" i="7"/>
  <c r="DDU71" i="7"/>
  <c r="DDV71" i="7"/>
  <c r="DDW71" i="7"/>
  <c r="DDX71" i="7"/>
  <c r="DDY71" i="7"/>
  <c r="DDZ71" i="7"/>
  <c r="DEA71" i="7"/>
  <c r="DEB71" i="7"/>
  <c r="DEC71" i="7"/>
  <c r="DED71" i="7"/>
  <c r="DEE71" i="7"/>
  <c r="DEF71" i="7"/>
  <c r="DEG71" i="7"/>
  <c r="DEH71" i="7"/>
  <c r="DEI71" i="7"/>
  <c r="DEJ71" i="7"/>
  <c r="DEK71" i="7"/>
  <c r="DEL71" i="7"/>
  <c r="DEM71" i="7"/>
  <c r="DEN71" i="7"/>
  <c r="DEO71" i="7"/>
  <c r="DEP71" i="7"/>
  <c r="DEQ71" i="7"/>
  <c r="DER71" i="7"/>
  <c r="DES71" i="7"/>
  <c r="DET71" i="7"/>
  <c r="DEU71" i="7"/>
  <c r="DEV71" i="7"/>
  <c r="DEW71" i="7"/>
  <c r="DEX71" i="7"/>
  <c r="DEY71" i="7"/>
  <c r="DEZ71" i="7"/>
  <c r="DFA71" i="7"/>
  <c r="DFB71" i="7"/>
  <c r="DFC71" i="7"/>
  <c r="DFD71" i="7"/>
  <c r="DFE71" i="7"/>
  <c r="DFF71" i="7"/>
  <c r="DFG71" i="7"/>
  <c r="DFH71" i="7"/>
  <c r="DFI71" i="7"/>
  <c r="DFJ71" i="7"/>
  <c r="DFK71" i="7"/>
  <c r="DFL71" i="7"/>
  <c r="DFM71" i="7"/>
  <c r="DFN71" i="7"/>
  <c r="DFO71" i="7"/>
  <c r="DFP71" i="7"/>
  <c r="DFQ71" i="7"/>
  <c r="DFR71" i="7"/>
  <c r="DFS71" i="7"/>
  <c r="DFT71" i="7"/>
  <c r="DFU71" i="7"/>
  <c r="DFV71" i="7"/>
  <c r="DFW71" i="7"/>
  <c r="DFX71" i="7"/>
  <c r="DFY71" i="7"/>
  <c r="DFZ71" i="7"/>
  <c r="DGA71" i="7"/>
  <c r="DGB71" i="7"/>
  <c r="DGC71" i="7"/>
  <c r="DGD71" i="7"/>
  <c r="DGE71" i="7"/>
  <c r="DGF71" i="7"/>
  <c r="DGG71" i="7"/>
  <c r="DGH71" i="7"/>
  <c r="DGI71" i="7"/>
  <c r="DGJ71" i="7"/>
  <c r="DGK71" i="7"/>
  <c r="DGL71" i="7"/>
  <c r="DGM71" i="7"/>
  <c r="DGN71" i="7"/>
  <c r="DGO71" i="7"/>
  <c r="DGP71" i="7"/>
  <c r="DGQ71" i="7"/>
  <c r="DGR71" i="7"/>
  <c r="DGS71" i="7"/>
  <c r="DGT71" i="7"/>
  <c r="DGU71" i="7"/>
  <c r="DGV71" i="7"/>
  <c r="DGW71" i="7"/>
  <c r="DGX71" i="7"/>
  <c r="DGY71" i="7"/>
  <c r="DGZ71" i="7"/>
  <c r="DHA71" i="7"/>
  <c r="DHB71" i="7"/>
  <c r="DHC71" i="7"/>
  <c r="DHD71" i="7"/>
  <c r="DHE71" i="7"/>
  <c r="DHF71" i="7"/>
  <c r="DHG71" i="7"/>
  <c r="DHH71" i="7"/>
  <c r="DHI71" i="7"/>
  <c r="DHJ71" i="7"/>
  <c r="DHK71" i="7"/>
  <c r="DHL71" i="7"/>
  <c r="DHM71" i="7"/>
  <c r="DHN71" i="7"/>
  <c r="DHO71" i="7"/>
  <c r="DHP71" i="7"/>
  <c r="DHQ71" i="7"/>
  <c r="DHR71" i="7"/>
  <c r="DHS71" i="7"/>
  <c r="DHT71" i="7"/>
  <c r="DHU71" i="7"/>
  <c r="DHV71" i="7"/>
  <c r="DHW71" i="7"/>
  <c r="DHX71" i="7"/>
  <c r="DHY71" i="7"/>
  <c r="DHZ71" i="7"/>
  <c r="DIA71" i="7"/>
  <c r="DIB71" i="7"/>
  <c r="DIC71" i="7"/>
  <c r="DID71" i="7"/>
  <c r="DIE71" i="7"/>
  <c r="DIF71" i="7"/>
  <c r="DIG71" i="7"/>
  <c r="DIH71" i="7"/>
  <c r="DII71" i="7"/>
  <c r="DIJ71" i="7"/>
  <c r="DIK71" i="7"/>
  <c r="DIL71" i="7"/>
  <c r="DIM71" i="7"/>
  <c r="DIN71" i="7"/>
  <c r="DIO71" i="7"/>
  <c r="DIP71" i="7"/>
  <c r="DIQ71" i="7"/>
  <c r="DIR71" i="7"/>
  <c r="DIS71" i="7"/>
  <c r="DIT71" i="7"/>
  <c r="DIU71" i="7"/>
  <c r="DIV71" i="7"/>
  <c r="DIW71" i="7"/>
  <c r="DIX71" i="7"/>
  <c r="DIY71" i="7"/>
  <c r="DIZ71" i="7"/>
  <c r="DJA71" i="7"/>
  <c r="DJB71" i="7"/>
  <c r="DJC71" i="7"/>
  <c r="DJD71" i="7"/>
  <c r="DJE71" i="7"/>
  <c r="DJF71" i="7"/>
  <c r="DJG71" i="7"/>
  <c r="DJH71" i="7"/>
  <c r="DJI71" i="7"/>
  <c r="DJJ71" i="7"/>
  <c r="DJK71" i="7"/>
  <c r="DJL71" i="7"/>
  <c r="DJM71" i="7"/>
  <c r="DJN71" i="7"/>
  <c r="DJO71" i="7"/>
  <c r="DJP71" i="7"/>
  <c r="DJQ71" i="7"/>
  <c r="DJR71" i="7"/>
  <c r="DJS71" i="7"/>
  <c r="DJT71" i="7"/>
  <c r="DJU71" i="7"/>
  <c r="DJV71" i="7"/>
  <c r="DJW71" i="7"/>
  <c r="DJX71" i="7"/>
  <c r="DJY71" i="7"/>
  <c r="DJZ71" i="7"/>
  <c r="DKA71" i="7"/>
  <c r="DKB71" i="7"/>
  <c r="DKC71" i="7"/>
  <c r="DKD71" i="7"/>
  <c r="DKE71" i="7"/>
  <c r="DKF71" i="7"/>
  <c r="DKG71" i="7"/>
  <c r="DKH71" i="7"/>
  <c r="DKI71" i="7"/>
  <c r="DKJ71" i="7"/>
  <c r="DKK71" i="7"/>
  <c r="DKL71" i="7"/>
  <c r="DKM71" i="7"/>
  <c r="DKN71" i="7"/>
  <c r="DKO71" i="7"/>
  <c r="DKP71" i="7"/>
  <c r="DKQ71" i="7"/>
  <c r="DKR71" i="7"/>
  <c r="DKS71" i="7"/>
  <c r="DKT71" i="7"/>
  <c r="DKU71" i="7"/>
  <c r="DKV71" i="7"/>
  <c r="DKW71" i="7"/>
  <c r="DKX71" i="7"/>
  <c r="DKY71" i="7"/>
  <c r="DKZ71" i="7"/>
  <c r="DLA71" i="7"/>
  <c r="DLB71" i="7"/>
  <c r="DLC71" i="7"/>
  <c r="DLD71" i="7"/>
  <c r="DLE71" i="7"/>
  <c r="DLF71" i="7"/>
  <c r="DLG71" i="7"/>
  <c r="DLH71" i="7"/>
  <c r="DLI71" i="7"/>
  <c r="DLJ71" i="7"/>
  <c r="DLK71" i="7"/>
  <c r="DLL71" i="7"/>
  <c r="DLM71" i="7"/>
  <c r="DLN71" i="7"/>
  <c r="DLO71" i="7"/>
  <c r="DLP71" i="7"/>
  <c r="DLQ71" i="7"/>
  <c r="DLR71" i="7"/>
  <c r="DLS71" i="7"/>
  <c r="DLT71" i="7"/>
  <c r="DLU71" i="7"/>
  <c r="DLV71" i="7"/>
  <c r="DLW71" i="7"/>
  <c r="DLX71" i="7"/>
  <c r="DLY71" i="7"/>
  <c r="DLZ71" i="7"/>
  <c r="DMA71" i="7"/>
  <c r="DMB71" i="7"/>
  <c r="DMC71" i="7"/>
  <c r="DMD71" i="7"/>
  <c r="DME71" i="7"/>
  <c r="DMF71" i="7"/>
  <c r="DMG71" i="7"/>
  <c r="DMH71" i="7"/>
  <c r="DMI71" i="7"/>
  <c r="DMJ71" i="7"/>
  <c r="DMK71" i="7"/>
  <c r="DML71" i="7"/>
  <c r="DMM71" i="7"/>
  <c r="DMN71" i="7"/>
  <c r="DMO71" i="7"/>
  <c r="DMP71" i="7"/>
  <c r="DMQ71" i="7"/>
  <c r="DMR71" i="7"/>
  <c r="DMS71" i="7"/>
  <c r="DMT71" i="7"/>
  <c r="DMU71" i="7"/>
  <c r="DMV71" i="7"/>
  <c r="DMW71" i="7"/>
  <c r="DMX71" i="7"/>
  <c r="DMY71" i="7"/>
  <c r="DMZ71" i="7"/>
  <c r="DNA71" i="7"/>
  <c r="DNB71" i="7"/>
  <c r="DNC71" i="7"/>
  <c r="DND71" i="7"/>
  <c r="DNE71" i="7"/>
  <c r="DNF71" i="7"/>
  <c r="DNG71" i="7"/>
  <c r="DNH71" i="7"/>
  <c r="DNI71" i="7"/>
  <c r="DNJ71" i="7"/>
  <c r="DNK71" i="7"/>
  <c r="DNL71" i="7"/>
  <c r="DNM71" i="7"/>
  <c r="DNN71" i="7"/>
  <c r="DNO71" i="7"/>
  <c r="DNP71" i="7"/>
  <c r="DNQ71" i="7"/>
  <c r="DNR71" i="7"/>
  <c r="DNS71" i="7"/>
  <c r="DNT71" i="7"/>
  <c r="DNU71" i="7"/>
  <c r="DNV71" i="7"/>
  <c r="DNW71" i="7"/>
  <c r="DNX71" i="7"/>
  <c r="DNY71" i="7"/>
  <c r="DNZ71" i="7"/>
  <c r="DOA71" i="7"/>
  <c r="DOB71" i="7"/>
  <c r="DOC71" i="7"/>
  <c r="DOD71" i="7"/>
  <c r="DOE71" i="7"/>
  <c r="DOF71" i="7"/>
  <c r="DOG71" i="7"/>
  <c r="DOH71" i="7"/>
  <c r="DOI71" i="7"/>
  <c r="DOJ71" i="7"/>
  <c r="DOK71" i="7"/>
  <c r="DOL71" i="7"/>
  <c r="DOM71" i="7"/>
  <c r="DON71" i="7"/>
  <c r="DOO71" i="7"/>
  <c r="DOP71" i="7"/>
  <c r="DOQ71" i="7"/>
  <c r="DOR71" i="7"/>
  <c r="DOS71" i="7"/>
  <c r="DOT71" i="7"/>
  <c r="DOU71" i="7"/>
  <c r="DOV71" i="7"/>
  <c r="DOW71" i="7"/>
  <c r="DOX71" i="7"/>
  <c r="DOY71" i="7"/>
  <c r="DOZ71" i="7"/>
  <c r="DPA71" i="7"/>
  <c r="DPB71" i="7"/>
  <c r="DPC71" i="7"/>
  <c r="DPD71" i="7"/>
  <c r="DPE71" i="7"/>
  <c r="DPF71" i="7"/>
  <c r="DPG71" i="7"/>
  <c r="DPH71" i="7"/>
  <c r="DPI71" i="7"/>
  <c r="DPJ71" i="7"/>
  <c r="DPK71" i="7"/>
  <c r="DPL71" i="7"/>
  <c r="DPM71" i="7"/>
  <c r="DPN71" i="7"/>
  <c r="DPO71" i="7"/>
  <c r="DPP71" i="7"/>
  <c r="DPQ71" i="7"/>
  <c r="DPR71" i="7"/>
  <c r="DPS71" i="7"/>
  <c r="DPT71" i="7"/>
  <c r="DPU71" i="7"/>
  <c r="DPV71" i="7"/>
  <c r="DPW71" i="7"/>
  <c r="DPX71" i="7"/>
  <c r="DPY71" i="7"/>
  <c r="DPZ71" i="7"/>
  <c r="DQA71" i="7"/>
  <c r="DQB71" i="7"/>
  <c r="DQC71" i="7"/>
  <c r="DQD71" i="7"/>
  <c r="DQE71" i="7"/>
  <c r="DQF71" i="7"/>
  <c r="DQG71" i="7"/>
  <c r="DQH71" i="7"/>
  <c r="DQI71" i="7"/>
  <c r="DQJ71" i="7"/>
  <c r="DQK71" i="7"/>
  <c r="DQL71" i="7"/>
  <c r="DQM71" i="7"/>
  <c r="DQN71" i="7"/>
  <c r="DQO71" i="7"/>
  <c r="DQP71" i="7"/>
  <c r="DQQ71" i="7"/>
  <c r="DQR71" i="7"/>
  <c r="DQS71" i="7"/>
  <c r="DQT71" i="7"/>
  <c r="DQU71" i="7"/>
  <c r="DQV71" i="7"/>
  <c r="DQW71" i="7"/>
  <c r="DQX71" i="7"/>
  <c r="DQY71" i="7"/>
  <c r="DQZ71" i="7"/>
  <c r="DRA71" i="7"/>
  <c r="DRB71" i="7"/>
  <c r="DRC71" i="7"/>
  <c r="DRD71" i="7"/>
  <c r="DRE71" i="7"/>
  <c r="DRF71" i="7"/>
  <c r="DRG71" i="7"/>
  <c r="DRH71" i="7"/>
  <c r="DRI71" i="7"/>
  <c r="DRJ71" i="7"/>
  <c r="DRK71" i="7"/>
  <c r="DRL71" i="7"/>
  <c r="DRM71" i="7"/>
  <c r="DRN71" i="7"/>
  <c r="DRO71" i="7"/>
  <c r="DRP71" i="7"/>
  <c r="DRQ71" i="7"/>
  <c r="DRR71" i="7"/>
  <c r="DRS71" i="7"/>
  <c r="DRT71" i="7"/>
  <c r="DRU71" i="7"/>
  <c r="DRV71" i="7"/>
  <c r="DRW71" i="7"/>
  <c r="DRX71" i="7"/>
  <c r="DRY71" i="7"/>
  <c r="DRZ71" i="7"/>
  <c r="DSA71" i="7"/>
  <c r="DSB71" i="7"/>
  <c r="DSC71" i="7"/>
  <c r="DSD71" i="7"/>
  <c r="DSE71" i="7"/>
  <c r="DSF71" i="7"/>
  <c r="DSG71" i="7"/>
  <c r="DSH71" i="7"/>
  <c r="DSI71" i="7"/>
  <c r="DSJ71" i="7"/>
  <c r="DSK71" i="7"/>
  <c r="DSL71" i="7"/>
  <c r="DSM71" i="7"/>
  <c r="DSN71" i="7"/>
  <c r="DSO71" i="7"/>
  <c r="DSP71" i="7"/>
  <c r="DSQ71" i="7"/>
  <c r="DSR71" i="7"/>
  <c r="DSS71" i="7"/>
  <c r="DST71" i="7"/>
  <c r="DSU71" i="7"/>
  <c r="DSV71" i="7"/>
  <c r="DSW71" i="7"/>
  <c r="DSX71" i="7"/>
  <c r="DSY71" i="7"/>
  <c r="DSZ71" i="7"/>
  <c r="DTA71" i="7"/>
  <c r="DTB71" i="7"/>
  <c r="DTC71" i="7"/>
  <c r="DTD71" i="7"/>
  <c r="DTE71" i="7"/>
  <c r="DTF71" i="7"/>
  <c r="DTG71" i="7"/>
  <c r="DTH71" i="7"/>
  <c r="DTI71" i="7"/>
  <c r="DTJ71" i="7"/>
  <c r="DTK71" i="7"/>
  <c r="DTL71" i="7"/>
  <c r="DTM71" i="7"/>
  <c r="DTN71" i="7"/>
  <c r="DTO71" i="7"/>
  <c r="DTP71" i="7"/>
  <c r="DTQ71" i="7"/>
  <c r="DTR71" i="7"/>
  <c r="DTS71" i="7"/>
  <c r="DTT71" i="7"/>
  <c r="DTU71" i="7"/>
  <c r="DTV71" i="7"/>
  <c r="DTW71" i="7"/>
  <c r="DTX71" i="7"/>
  <c r="DTY71" i="7"/>
  <c r="DTZ71" i="7"/>
  <c r="DUA71" i="7"/>
  <c r="DUB71" i="7"/>
  <c r="DUC71" i="7"/>
  <c r="DUD71" i="7"/>
  <c r="DUE71" i="7"/>
  <c r="DUF71" i="7"/>
  <c r="DUG71" i="7"/>
  <c r="DUH71" i="7"/>
  <c r="DUI71" i="7"/>
  <c r="DUJ71" i="7"/>
  <c r="DUK71" i="7"/>
  <c r="DUL71" i="7"/>
  <c r="DUM71" i="7"/>
  <c r="DUN71" i="7"/>
  <c r="DUO71" i="7"/>
  <c r="DUP71" i="7"/>
  <c r="DUQ71" i="7"/>
  <c r="DUR71" i="7"/>
  <c r="DUS71" i="7"/>
  <c r="DUT71" i="7"/>
  <c r="DUU71" i="7"/>
  <c r="DUV71" i="7"/>
  <c r="DUW71" i="7"/>
  <c r="DUX71" i="7"/>
  <c r="DUY71" i="7"/>
  <c r="DUZ71" i="7"/>
  <c r="DVA71" i="7"/>
  <c r="DVB71" i="7"/>
  <c r="DVC71" i="7"/>
  <c r="DVD71" i="7"/>
  <c r="DVE71" i="7"/>
  <c r="DVF71" i="7"/>
  <c r="DVG71" i="7"/>
  <c r="DVH71" i="7"/>
  <c r="DVI71" i="7"/>
  <c r="DVJ71" i="7"/>
  <c r="DVK71" i="7"/>
  <c r="DVL71" i="7"/>
  <c r="DVM71" i="7"/>
  <c r="DVN71" i="7"/>
  <c r="DVO71" i="7"/>
  <c r="DVP71" i="7"/>
  <c r="DVQ71" i="7"/>
  <c r="DVR71" i="7"/>
  <c r="DVS71" i="7"/>
  <c r="DVT71" i="7"/>
  <c r="DVU71" i="7"/>
  <c r="DVV71" i="7"/>
  <c r="DVW71" i="7"/>
  <c r="DVX71" i="7"/>
  <c r="DVY71" i="7"/>
  <c r="DVZ71" i="7"/>
  <c r="DWA71" i="7"/>
  <c r="DWB71" i="7"/>
  <c r="DWC71" i="7"/>
  <c r="DWD71" i="7"/>
  <c r="DWE71" i="7"/>
  <c r="DWF71" i="7"/>
  <c r="DWG71" i="7"/>
  <c r="DWH71" i="7"/>
  <c r="DWI71" i="7"/>
  <c r="DWJ71" i="7"/>
  <c r="DWK71" i="7"/>
  <c r="DWL71" i="7"/>
  <c r="DWM71" i="7"/>
  <c r="DWN71" i="7"/>
  <c r="DWO71" i="7"/>
  <c r="DWP71" i="7"/>
  <c r="DWQ71" i="7"/>
  <c r="DWR71" i="7"/>
  <c r="DWS71" i="7"/>
  <c r="DWT71" i="7"/>
  <c r="DWU71" i="7"/>
  <c r="DWV71" i="7"/>
  <c r="DWW71" i="7"/>
  <c r="DWX71" i="7"/>
  <c r="DWY71" i="7"/>
  <c r="DWZ71" i="7"/>
  <c r="DXA71" i="7"/>
  <c r="DXB71" i="7"/>
  <c r="DXC71" i="7"/>
  <c r="DXD71" i="7"/>
  <c r="DXE71" i="7"/>
  <c r="DXF71" i="7"/>
  <c r="DXG71" i="7"/>
  <c r="DXH71" i="7"/>
  <c r="DXI71" i="7"/>
  <c r="DXJ71" i="7"/>
  <c r="DXK71" i="7"/>
  <c r="DXL71" i="7"/>
  <c r="DXM71" i="7"/>
  <c r="DXN71" i="7"/>
  <c r="DXO71" i="7"/>
  <c r="DXP71" i="7"/>
  <c r="DXQ71" i="7"/>
  <c r="DXR71" i="7"/>
  <c r="DXS71" i="7"/>
  <c r="DXT71" i="7"/>
  <c r="DXU71" i="7"/>
  <c r="DXV71" i="7"/>
  <c r="DXW71" i="7"/>
  <c r="DXX71" i="7"/>
  <c r="DXY71" i="7"/>
  <c r="DXZ71" i="7"/>
  <c r="DYA71" i="7"/>
  <c r="DYB71" i="7"/>
  <c r="DYC71" i="7"/>
  <c r="DYD71" i="7"/>
  <c r="DYE71" i="7"/>
  <c r="DYF71" i="7"/>
  <c r="DYG71" i="7"/>
  <c r="DYH71" i="7"/>
  <c r="DYI71" i="7"/>
  <c r="DYJ71" i="7"/>
  <c r="DYK71" i="7"/>
  <c r="DYL71" i="7"/>
  <c r="DYM71" i="7"/>
  <c r="DYN71" i="7"/>
  <c r="DYO71" i="7"/>
  <c r="DYP71" i="7"/>
  <c r="DYQ71" i="7"/>
  <c r="DYR71" i="7"/>
  <c r="DYS71" i="7"/>
  <c r="DYT71" i="7"/>
  <c r="DYU71" i="7"/>
  <c r="DYV71" i="7"/>
  <c r="DYW71" i="7"/>
  <c r="DYX71" i="7"/>
  <c r="DYY71" i="7"/>
  <c r="DYZ71" i="7"/>
  <c r="DZA71" i="7"/>
  <c r="DZB71" i="7"/>
  <c r="DZC71" i="7"/>
  <c r="DZD71" i="7"/>
  <c r="DZE71" i="7"/>
  <c r="DZF71" i="7"/>
  <c r="DZG71" i="7"/>
  <c r="DZH71" i="7"/>
  <c r="DZI71" i="7"/>
  <c r="DZJ71" i="7"/>
  <c r="DZK71" i="7"/>
  <c r="DZL71" i="7"/>
  <c r="DZM71" i="7"/>
  <c r="DZN71" i="7"/>
  <c r="DZO71" i="7"/>
  <c r="DZP71" i="7"/>
  <c r="DZQ71" i="7"/>
  <c r="DZR71" i="7"/>
  <c r="DZS71" i="7"/>
  <c r="DZT71" i="7"/>
  <c r="DZU71" i="7"/>
  <c r="DZV71" i="7"/>
  <c r="DZW71" i="7"/>
  <c r="DZX71" i="7"/>
  <c r="DZY71" i="7"/>
  <c r="DZZ71" i="7"/>
  <c r="EAA71" i="7"/>
  <c r="EAB71" i="7"/>
  <c r="EAC71" i="7"/>
  <c r="EAD71" i="7"/>
  <c r="EAE71" i="7"/>
  <c r="EAF71" i="7"/>
  <c r="EAG71" i="7"/>
  <c r="EAH71" i="7"/>
  <c r="EAI71" i="7"/>
  <c r="EAJ71" i="7"/>
  <c r="EAK71" i="7"/>
  <c r="EAL71" i="7"/>
  <c r="EAM71" i="7"/>
  <c r="EAN71" i="7"/>
  <c r="EAO71" i="7"/>
  <c r="EAP71" i="7"/>
  <c r="EAQ71" i="7"/>
  <c r="EAR71" i="7"/>
  <c r="EAS71" i="7"/>
  <c r="EAT71" i="7"/>
  <c r="EAU71" i="7"/>
  <c r="EAV71" i="7"/>
  <c r="EAW71" i="7"/>
  <c r="EAX71" i="7"/>
  <c r="EAY71" i="7"/>
  <c r="EAZ71" i="7"/>
  <c r="EBA71" i="7"/>
  <c r="EBB71" i="7"/>
  <c r="EBC71" i="7"/>
  <c r="EBD71" i="7"/>
  <c r="EBE71" i="7"/>
  <c r="EBF71" i="7"/>
  <c r="EBG71" i="7"/>
  <c r="EBH71" i="7"/>
  <c r="EBI71" i="7"/>
  <c r="EBJ71" i="7"/>
  <c r="EBK71" i="7"/>
  <c r="EBL71" i="7"/>
  <c r="EBM71" i="7"/>
  <c r="EBN71" i="7"/>
  <c r="EBO71" i="7"/>
  <c r="EBP71" i="7"/>
  <c r="EBQ71" i="7"/>
  <c r="EBR71" i="7"/>
  <c r="EBS71" i="7"/>
  <c r="EBT71" i="7"/>
  <c r="EBU71" i="7"/>
  <c r="EBV71" i="7"/>
  <c r="EBW71" i="7"/>
  <c r="EBX71" i="7"/>
  <c r="EBY71" i="7"/>
  <c r="EBZ71" i="7"/>
  <c r="ECA71" i="7"/>
  <c r="ECB71" i="7"/>
  <c r="ECC71" i="7"/>
  <c r="ECD71" i="7"/>
  <c r="ECE71" i="7"/>
  <c r="ECF71" i="7"/>
  <c r="ECG71" i="7"/>
  <c r="ECH71" i="7"/>
  <c r="ECI71" i="7"/>
  <c r="ECJ71" i="7"/>
  <c r="ECK71" i="7"/>
  <c r="ECL71" i="7"/>
  <c r="ECM71" i="7"/>
  <c r="ECN71" i="7"/>
  <c r="ECO71" i="7"/>
  <c r="ECP71" i="7"/>
  <c r="ECQ71" i="7"/>
  <c r="ECR71" i="7"/>
  <c r="ECS71" i="7"/>
  <c r="ECT71" i="7"/>
  <c r="ECU71" i="7"/>
  <c r="ECV71" i="7"/>
  <c r="ECW71" i="7"/>
  <c r="ECX71" i="7"/>
  <c r="ECY71" i="7"/>
  <c r="ECZ71" i="7"/>
  <c r="EDA71" i="7"/>
  <c r="EDB71" i="7"/>
  <c r="EDC71" i="7"/>
  <c r="EDD71" i="7"/>
  <c r="EDE71" i="7"/>
  <c r="EDF71" i="7"/>
  <c r="EDG71" i="7"/>
  <c r="EDH71" i="7"/>
  <c r="EDI71" i="7"/>
  <c r="EDJ71" i="7"/>
  <c r="EDK71" i="7"/>
  <c r="EDL71" i="7"/>
  <c r="EDM71" i="7"/>
  <c r="EDN71" i="7"/>
  <c r="EDO71" i="7"/>
  <c r="EDP71" i="7"/>
  <c r="EDQ71" i="7"/>
  <c r="EDR71" i="7"/>
  <c r="EDS71" i="7"/>
  <c r="EDT71" i="7"/>
  <c r="EDU71" i="7"/>
  <c r="EDV71" i="7"/>
  <c r="EDW71" i="7"/>
  <c r="EDX71" i="7"/>
  <c r="EDY71" i="7"/>
  <c r="EDZ71" i="7"/>
  <c r="EEA71" i="7"/>
  <c r="EEB71" i="7"/>
  <c r="EEC71" i="7"/>
  <c r="EED71" i="7"/>
  <c r="EEE71" i="7"/>
  <c r="EEF71" i="7"/>
  <c r="EEG71" i="7"/>
  <c r="EEH71" i="7"/>
  <c r="EEI71" i="7"/>
  <c r="EEJ71" i="7"/>
  <c r="EEK71" i="7"/>
  <c r="EEL71" i="7"/>
  <c r="EEM71" i="7"/>
  <c r="EEN71" i="7"/>
  <c r="EEO71" i="7"/>
  <c r="EEP71" i="7"/>
  <c r="EEQ71" i="7"/>
  <c r="EER71" i="7"/>
  <c r="EES71" i="7"/>
  <c r="EET71" i="7"/>
  <c r="EEU71" i="7"/>
  <c r="EEV71" i="7"/>
  <c r="EEW71" i="7"/>
  <c r="EEX71" i="7"/>
  <c r="EEY71" i="7"/>
  <c r="EEZ71" i="7"/>
  <c r="EFA71" i="7"/>
  <c r="EFB71" i="7"/>
  <c r="EFC71" i="7"/>
  <c r="EFD71" i="7"/>
  <c r="EFE71" i="7"/>
  <c r="EFF71" i="7"/>
  <c r="EFG71" i="7"/>
  <c r="EFH71" i="7"/>
  <c r="EFI71" i="7"/>
  <c r="EFJ71" i="7"/>
  <c r="EFK71" i="7"/>
  <c r="EFL71" i="7"/>
  <c r="EFM71" i="7"/>
  <c r="EFN71" i="7"/>
  <c r="EFO71" i="7"/>
  <c r="EFP71" i="7"/>
  <c r="EFQ71" i="7"/>
  <c r="EFR71" i="7"/>
  <c r="EFS71" i="7"/>
  <c r="EFT71" i="7"/>
  <c r="EFU71" i="7"/>
  <c r="EFV71" i="7"/>
  <c r="EFW71" i="7"/>
  <c r="EFX71" i="7"/>
  <c r="EFY71" i="7"/>
  <c r="EFZ71" i="7"/>
  <c r="EGA71" i="7"/>
  <c r="EGB71" i="7"/>
  <c r="EGC71" i="7"/>
  <c r="EGD71" i="7"/>
  <c r="EGE71" i="7"/>
  <c r="EGF71" i="7"/>
  <c r="EGG71" i="7"/>
  <c r="EGH71" i="7"/>
  <c r="EGI71" i="7"/>
  <c r="EGJ71" i="7"/>
  <c r="EGK71" i="7"/>
  <c r="EGL71" i="7"/>
  <c r="EGM71" i="7"/>
  <c r="EGN71" i="7"/>
  <c r="EGO71" i="7"/>
  <c r="EGP71" i="7"/>
  <c r="EGQ71" i="7"/>
  <c r="EGR71" i="7"/>
  <c r="EGS71" i="7"/>
  <c r="EGT71" i="7"/>
  <c r="EGU71" i="7"/>
  <c r="EGV71" i="7"/>
  <c r="EGW71" i="7"/>
  <c r="EGX71" i="7"/>
  <c r="EGY71" i="7"/>
  <c r="EGZ71" i="7"/>
  <c r="EHA71" i="7"/>
  <c r="EHB71" i="7"/>
  <c r="EHC71" i="7"/>
  <c r="EHD71" i="7"/>
  <c r="EHE71" i="7"/>
  <c r="EHF71" i="7"/>
  <c r="EHG71" i="7"/>
  <c r="EHH71" i="7"/>
  <c r="EHI71" i="7"/>
  <c r="EHJ71" i="7"/>
  <c r="EHK71" i="7"/>
  <c r="EHL71" i="7"/>
  <c r="EHM71" i="7"/>
  <c r="EHN71" i="7"/>
  <c r="EHO71" i="7"/>
  <c r="EHP71" i="7"/>
  <c r="EHQ71" i="7"/>
  <c r="EHR71" i="7"/>
  <c r="EHS71" i="7"/>
  <c r="EHT71" i="7"/>
  <c r="EHU71" i="7"/>
  <c r="EHV71" i="7"/>
  <c r="EHW71" i="7"/>
  <c r="EHX71" i="7"/>
  <c r="EHY71" i="7"/>
  <c r="EHZ71" i="7"/>
  <c r="EIA71" i="7"/>
  <c r="EIB71" i="7"/>
  <c r="EIC71" i="7"/>
  <c r="EID71" i="7"/>
  <c r="EIE71" i="7"/>
  <c r="EIF71" i="7"/>
  <c r="EIG71" i="7"/>
  <c r="EIH71" i="7"/>
  <c r="EII71" i="7"/>
  <c r="EIJ71" i="7"/>
  <c r="EIK71" i="7"/>
  <c r="EIL71" i="7"/>
  <c r="EIM71" i="7"/>
  <c r="EIN71" i="7"/>
  <c r="EIO71" i="7"/>
  <c r="EIP71" i="7"/>
  <c r="EIQ71" i="7"/>
  <c r="EIR71" i="7"/>
  <c r="EIS71" i="7"/>
  <c r="EIT71" i="7"/>
  <c r="EIU71" i="7"/>
  <c r="EIV71" i="7"/>
  <c r="EIW71" i="7"/>
  <c r="EIX71" i="7"/>
  <c r="EIY71" i="7"/>
  <c r="EIZ71" i="7"/>
  <c r="EJA71" i="7"/>
  <c r="EJB71" i="7"/>
  <c r="EJC71" i="7"/>
  <c r="EJD71" i="7"/>
  <c r="EJE71" i="7"/>
  <c r="EJF71" i="7"/>
  <c r="EJG71" i="7"/>
  <c r="EJH71" i="7"/>
  <c r="EJI71" i="7"/>
  <c r="EJJ71" i="7"/>
  <c r="EJK71" i="7"/>
  <c r="EJL71" i="7"/>
  <c r="EJM71" i="7"/>
  <c r="EJN71" i="7"/>
  <c r="EJO71" i="7"/>
  <c r="EJP71" i="7"/>
  <c r="EJQ71" i="7"/>
  <c r="EJR71" i="7"/>
  <c r="EJS71" i="7"/>
  <c r="EJT71" i="7"/>
  <c r="EJU71" i="7"/>
  <c r="EJV71" i="7"/>
  <c r="EJW71" i="7"/>
  <c r="EJX71" i="7"/>
  <c r="EJY71" i="7"/>
  <c r="EJZ71" i="7"/>
  <c r="EKA71" i="7"/>
  <c r="EKB71" i="7"/>
  <c r="EKC71" i="7"/>
  <c r="EKD71" i="7"/>
  <c r="EKE71" i="7"/>
  <c r="EKF71" i="7"/>
  <c r="EKG71" i="7"/>
  <c r="EKH71" i="7"/>
  <c r="EKI71" i="7"/>
  <c r="EKJ71" i="7"/>
  <c r="EKK71" i="7"/>
  <c r="EKL71" i="7"/>
  <c r="EKM71" i="7"/>
  <c r="EKN71" i="7"/>
  <c r="EKO71" i="7"/>
  <c r="EKP71" i="7"/>
  <c r="EKQ71" i="7"/>
  <c r="EKR71" i="7"/>
  <c r="EKS71" i="7"/>
  <c r="EKT71" i="7"/>
  <c r="EKU71" i="7"/>
  <c r="EKV71" i="7"/>
  <c r="EKW71" i="7"/>
  <c r="EKX71" i="7"/>
  <c r="EKY71" i="7"/>
  <c r="EKZ71" i="7"/>
  <c r="ELA71" i="7"/>
  <c r="ELB71" i="7"/>
  <c r="ELC71" i="7"/>
  <c r="ELD71" i="7"/>
  <c r="ELE71" i="7"/>
  <c r="ELF71" i="7"/>
  <c r="ELG71" i="7"/>
  <c r="ELH71" i="7"/>
  <c r="ELI71" i="7"/>
  <c r="ELJ71" i="7"/>
  <c r="ELK71" i="7"/>
  <c r="ELL71" i="7"/>
  <c r="ELM71" i="7"/>
  <c r="ELN71" i="7"/>
  <c r="ELO71" i="7"/>
  <c r="ELP71" i="7"/>
  <c r="ELQ71" i="7"/>
  <c r="ELR71" i="7"/>
  <c r="ELS71" i="7"/>
  <c r="ELT71" i="7"/>
  <c r="ELU71" i="7"/>
  <c r="ELV71" i="7"/>
  <c r="ELW71" i="7"/>
  <c r="ELX71" i="7"/>
  <c r="ELY71" i="7"/>
  <c r="ELZ71" i="7"/>
  <c r="EMA71" i="7"/>
  <c r="EMB71" i="7"/>
  <c r="EMC71" i="7"/>
  <c r="EMD71" i="7"/>
  <c r="EME71" i="7"/>
  <c r="EMF71" i="7"/>
  <c r="EMG71" i="7"/>
  <c r="EMH71" i="7"/>
  <c r="EMI71" i="7"/>
  <c r="EMJ71" i="7"/>
  <c r="EMK71" i="7"/>
  <c r="EML71" i="7"/>
  <c r="EMM71" i="7"/>
  <c r="EMN71" i="7"/>
  <c r="EMO71" i="7"/>
  <c r="EMP71" i="7"/>
  <c r="EMQ71" i="7"/>
  <c r="EMR71" i="7"/>
  <c r="EMS71" i="7"/>
  <c r="EMT71" i="7"/>
  <c r="EMU71" i="7"/>
  <c r="EMV71" i="7"/>
  <c r="EMW71" i="7"/>
  <c r="EMX71" i="7"/>
  <c r="EMY71" i="7"/>
  <c r="EMZ71" i="7"/>
  <c r="ENA71" i="7"/>
  <c r="ENB71" i="7"/>
  <c r="ENC71" i="7"/>
  <c r="END71" i="7"/>
  <c r="ENE71" i="7"/>
  <c r="ENF71" i="7"/>
  <c r="ENG71" i="7"/>
  <c r="ENH71" i="7"/>
  <c r="ENI71" i="7"/>
  <c r="ENJ71" i="7"/>
  <c r="ENK71" i="7"/>
  <c r="ENL71" i="7"/>
  <c r="ENM71" i="7"/>
  <c r="ENN71" i="7"/>
  <c r="ENO71" i="7"/>
  <c r="ENP71" i="7"/>
  <c r="ENQ71" i="7"/>
  <c r="ENR71" i="7"/>
  <c r="ENS71" i="7"/>
  <c r="ENT71" i="7"/>
  <c r="ENU71" i="7"/>
  <c r="ENV71" i="7"/>
  <c r="ENW71" i="7"/>
  <c r="ENX71" i="7"/>
  <c r="ENY71" i="7"/>
  <c r="ENZ71" i="7"/>
  <c r="EOA71" i="7"/>
  <c r="EOB71" i="7"/>
  <c r="EOC71" i="7"/>
  <c r="EOD71" i="7"/>
  <c r="EOE71" i="7"/>
  <c r="EOF71" i="7"/>
  <c r="EOG71" i="7"/>
  <c r="EOH71" i="7"/>
  <c r="EOI71" i="7"/>
  <c r="EOJ71" i="7"/>
  <c r="EOK71" i="7"/>
  <c r="EOL71" i="7"/>
  <c r="EOM71" i="7"/>
  <c r="EON71" i="7"/>
  <c r="EOO71" i="7"/>
  <c r="EOP71" i="7"/>
  <c r="EOQ71" i="7"/>
  <c r="EOR71" i="7"/>
  <c r="EOS71" i="7"/>
  <c r="EOT71" i="7"/>
  <c r="EOU71" i="7"/>
  <c r="EOV71" i="7"/>
  <c r="EOW71" i="7"/>
  <c r="EOX71" i="7"/>
  <c r="EOY71" i="7"/>
  <c r="EOZ71" i="7"/>
  <c r="EPA71" i="7"/>
  <c r="EPB71" i="7"/>
  <c r="EPC71" i="7"/>
  <c r="EPD71" i="7"/>
  <c r="EPE71" i="7"/>
  <c r="EPF71" i="7"/>
  <c r="EPG71" i="7"/>
  <c r="EPH71" i="7"/>
  <c r="EPI71" i="7"/>
  <c r="EPJ71" i="7"/>
  <c r="EPK71" i="7"/>
  <c r="EPL71" i="7"/>
  <c r="EPM71" i="7"/>
  <c r="EPN71" i="7"/>
  <c r="EPO71" i="7"/>
  <c r="EPP71" i="7"/>
  <c r="EPQ71" i="7"/>
  <c r="EPR71" i="7"/>
  <c r="EPS71" i="7"/>
  <c r="EPT71" i="7"/>
  <c r="EPU71" i="7"/>
  <c r="EPV71" i="7"/>
  <c r="EPW71" i="7"/>
  <c r="EPX71" i="7"/>
  <c r="EPY71" i="7"/>
  <c r="EPZ71" i="7"/>
  <c r="EQA71" i="7"/>
  <c r="EQB71" i="7"/>
  <c r="EQC71" i="7"/>
  <c r="EQD71" i="7"/>
  <c r="EQE71" i="7"/>
  <c r="EQF71" i="7"/>
  <c r="EQG71" i="7"/>
  <c r="EQH71" i="7"/>
  <c r="EQI71" i="7"/>
  <c r="EQJ71" i="7"/>
  <c r="EQK71" i="7"/>
  <c r="EQL71" i="7"/>
  <c r="EQM71" i="7"/>
  <c r="EQN71" i="7"/>
  <c r="EQO71" i="7"/>
  <c r="EQP71" i="7"/>
  <c r="EQQ71" i="7"/>
  <c r="EQR71" i="7"/>
  <c r="EQS71" i="7"/>
  <c r="EQT71" i="7"/>
  <c r="EQU71" i="7"/>
  <c r="EQV71" i="7"/>
  <c r="EQW71" i="7"/>
  <c r="EQX71" i="7"/>
  <c r="EQY71" i="7"/>
  <c r="EQZ71" i="7"/>
  <c r="ERA71" i="7"/>
  <c r="ERB71" i="7"/>
  <c r="ERC71" i="7"/>
  <c r="ERD71" i="7"/>
  <c r="ERE71" i="7"/>
  <c r="ERF71" i="7"/>
  <c r="ERG71" i="7"/>
  <c r="ERH71" i="7"/>
  <c r="ERI71" i="7"/>
  <c r="ERJ71" i="7"/>
  <c r="ERK71" i="7"/>
  <c r="ERL71" i="7"/>
  <c r="ERM71" i="7"/>
  <c r="ERN71" i="7"/>
  <c r="ERO71" i="7"/>
  <c r="ERP71" i="7"/>
  <c r="ERQ71" i="7"/>
  <c r="ERR71" i="7"/>
  <c r="ERS71" i="7"/>
  <c r="ERT71" i="7"/>
  <c r="ERU71" i="7"/>
  <c r="ERV71" i="7"/>
  <c r="ERW71" i="7"/>
  <c r="ERX71" i="7"/>
  <c r="ERY71" i="7"/>
  <c r="ERZ71" i="7"/>
  <c r="ESA71" i="7"/>
  <c r="ESB71" i="7"/>
  <c r="ESC71" i="7"/>
  <c r="ESD71" i="7"/>
  <c r="ESE71" i="7"/>
  <c r="ESF71" i="7"/>
  <c r="ESG71" i="7"/>
  <c r="ESH71" i="7"/>
  <c r="ESI71" i="7"/>
  <c r="ESJ71" i="7"/>
  <c r="ESK71" i="7"/>
  <c r="ESL71" i="7"/>
  <c r="ESM71" i="7"/>
  <c r="ESN71" i="7"/>
  <c r="ESO71" i="7"/>
  <c r="ESP71" i="7"/>
  <c r="ESQ71" i="7"/>
  <c r="ESR71" i="7"/>
  <c r="ESS71" i="7"/>
  <c r="EST71" i="7"/>
  <c r="ESU71" i="7"/>
  <c r="ESV71" i="7"/>
  <c r="ESW71" i="7"/>
  <c r="ESX71" i="7"/>
  <c r="ESY71" i="7"/>
  <c r="ESZ71" i="7"/>
  <c r="ETA71" i="7"/>
  <c r="ETB71" i="7"/>
  <c r="ETC71" i="7"/>
  <c r="ETD71" i="7"/>
  <c r="ETE71" i="7"/>
  <c r="ETF71" i="7"/>
  <c r="ETG71" i="7"/>
  <c r="ETH71" i="7"/>
  <c r="ETI71" i="7"/>
  <c r="ETJ71" i="7"/>
  <c r="ETK71" i="7"/>
  <c r="ETL71" i="7"/>
  <c r="ETM71" i="7"/>
  <c r="ETN71" i="7"/>
  <c r="ETO71" i="7"/>
  <c r="ETP71" i="7"/>
  <c r="ETQ71" i="7"/>
  <c r="ETR71" i="7"/>
  <c r="ETS71" i="7"/>
  <c r="ETT71" i="7"/>
  <c r="ETU71" i="7"/>
  <c r="ETV71" i="7"/>
  <c r="ETW71" i="7"/>
  <c r="ETX71" i="7"/>
  <c r="ETY71" i="7"/>
  <c r="ETZ71" i="7"/>
  <c r="EUA71" i="7"/>
  <c r="EUB71" i="7"/>
  <c r="EUC71" i="7"/>
  <c r="EUD71" i="7"/>
  <c r="EUE71" i="7"/>
  <c r="EUF71" i="7"/>
  <c r="EUG71" i="7"/>
  <c r="EUH71" i="7"/>
  <c r="EUI71" i="7"/>
  <c r="EUJ71" i="7"/>
  <c r="EUK71" i="7"/>
  <c r="EUL71" i="7"/>
  <c r="EUM71" i="7"/>
  <c r="EUN71" i="7"/>
  <c r="EUO71" i="7"/>
  <c r="EUP71" i="7"/>
  <c r="EUQ71" i="7"/>
  <c r="EUR71" i="7"/>
  <c r="EUS71" i="7"/>
  <c r="EUT71" i="7"/>
  <c r="EUU71" i="7"/>
  <c r="EUV71" i="7"/>
  <c r="EUW71" i="7"/>
  <c r="EUX71" i="7"/>
  <c r="EUY71" i="7"/>
  <c r="EUZ71" i="7"/>
  <c r="EVA71" i="7"/>
  <c r="EVB71" i="7"/>
  <c r="EVC71" i="7"/>
  <c r="EVD71" i="7"/>
  <c r="EVE71" i="7"/>
  <c r="EVF71" i="7"/>
  <c r="EVG71" i="7"/>
  <c r="EVH71" i="7"/>
  <c r="EVI71" i="7"/>
  <c r="EVJ71" i="7"/>
  <c r="EVK71" i="7"/>
  <c r="EVL71" i="7"/>
  <c r="EVM71" i="7"/>
  <c r="EVN71" i="7"/>
  <c r="EVO71" i="7"/>
  <c r="EVP71" i="7"/>
  <c r="EVQ71" i="7"/>
  <c r="EVR71" i="7"/>
  <c r="EVS71" i="7"/>
  <c r="EVT71" i="7"/>
  <c r="EVU71" i="7"/>
  <c r="EVV71" i="7"/>
  <c r="EVW71" i="7"/>
  <c r="EVX71" i="7"/>
  <c r="EVY71" i="7"/>
  <c r="EVZ71" i="7"/>
  <c r="EWA71" i="7"/>
  <c r="EWB71" i="7"/>
  <c r="EWC71" i="7"/>
  <c r="EWD71" i="7"/>
  <c r="EWE71" i="7"/>
  <c r="EWF71" i="7"/>
  <c r="EWG71" i="7"/>
  <c r="EWH71" i="7"/>
  <c r="EWI71" i="7"/>
  <c r="EWJ71" i="7"/>
  <c r="EWK71" i="7"/>
  <c r="EWL71" i="7"/>
  <c r="EWM71" i="7"/>
  <c r="EWN71" i="7"/>
  <c r="EWO71" i="7"/>
  <c r="EWP71" i="7"/>
  <c r="EWQ71" i="7"/>
  <c r="EWR71" i="7"/>
  <c r="EWS71" i="7"/>
  <c r="EWT71" i="7"/>
  <c r="EWU71" i="7"/>
  <c r="EWV71" i="7"/>
  <c r="EWW71" i="7"/>
  <c r="EWX71" i="7"/>
  <c r="EWY71" i="7"/>
  <c r="EWZ71" i="7"/>
  <c r="EXA71" i="7"/>
  <c r="EXB71" i="7"/>
  <c r="EXC71" i="7"/>
  <c r="EXD71" i="7"/>
  <c r="EXE71" i="7"/>
  <c r="EXF71" i="7"/>
  <c r="EXG71" i="7"/>
  <c r="EXH71" i="7"/>
  <c r="EXI71" i="7"/>
  <c r="EXJ71" i="7"/>
  <c r="EXK71" i="7"/>
  <c r="EXL71" i="7"/>
  <c r="EXM71" i="7"/>
  <c r="EXN71" i="7"/>
  <c r="EXO71" i="7"/>
  <c r="EXP71" i="7"/>
  <c r="EXQ71" i="7"/>
  <c r="EXR71" i="7"/>
  <c r="EXS71" i="7"/>
  <c r="EXT71" i="7"/>
  <c r="EXU71" i="7"/>
  <c r="EXV71" i="7"/>
  <c r="EXW71" i="7"/>
  <c r="EXX71" i="7"/>
  <c r="EXY71" i="7"/>
  <c r="EXZ71" i="7"/>
  <c r="EYA71" i="7"/>
  <c r="EYB71" i="7"/>
  <c r="EYC71" i="7"/>
  <c r="EYD71" i="7"/>
  <c r="EYE71" i="7"/>
  <c r="EYF71" i="7"/>
  <c r="EYG71" i="7"/>
  <c r="EYH71" i="7"/>
  <c r="EYI71" i="7"/>
  <c r="EYJ71" i="7"/>
  <c r="EYK71" i="7"/>
  <c r="EYL71" i="7"/>
  <c r="EYM71" i="7"/>
  <c r="EYN71" i="7"/>
  <c r="EYO71" i="7"/>
  <c r="EYP71" i="7"/>
  <c r="EYQ71" i="7"/>
  <c r="EYR71" i="7"/>
  <c r="EYS71" i="7"/>
  <c r="EYT71" i="7"/>
  <c r="EYU71" i="7"/>
  <c r="EYV71" i="7"/>
  <c r="EYW71" i="7"/>
  <c r="EYX71" i="7"/>
  <c r="EYY71" i="7"/>
  <c r="EYZ71" i="7"/>
  <c r="EZA71" i="7"/>
  <c r="EZB71" i="7"/>
  <c r="EZC71" i="7"/>
  <c r="EZD71" i="7"/>
  <c r="EZE71" i="7"/>
  <c r="EZF71" i="7"/>
  <c r="EZG71" i="7"/>
  <c r="EZH71" i="7"/>
  <c r="EZI71" i="7"/>
  <c r="EZJ71" i="7"/>
  <c r="EZK71" i="7"/>
  <c r="EZL71" i="7"/>
  <c r="EZM71" i="7"/>
  <c r="EZN71" i="7"/>
  <c r="EZO71" i="7"/>
  <c r="EZP71" i="7"/>
  <c r="EZQ71" i="7"/>
  <c r="EZR71" i="7"/>
  <c r="EZS71" i="7"/>
  <c r="EZT71" i="7"/>
  <c r="EZU71" i="7"/>
  <c r="EZV71" i="7"/>
  <c r="EZW71" i="7"/>
  <c r="EZX71" i="7"/>
  <c r="EZY71" i="7"/>
  <c r="EZZ71" i="7"/>
  <c r="FAA71" i="7"/>
  <c r="FAB71" i="7"/>
  <c r="FAC71" i="7"/>
  <c r="FAD71" i="7"/>
  <c r="FAE71" i="7"/>
  <c r="FAF71" i="7"/>
  <c r="FAG71" i="7"/>
  <c r="FAH71" i="7"/>
  <c r="FAI71" i="7"/>
  <c r="FAJ71" i="7"/>
  <c r="FAK71" i="7"/>
  <c r="FAL71" i="7"/>
  <c r="FAM71" i="7"/>
  <c r="FAN71" i="7"/>
  <c r="FAO71" i="7"/>
  <c r="FAP71" i="7"/>
  <c r="FAQ71" i="7"/>
  <c r="FAR71" i="7"/>
  <c r="FAS71" i="7"/>
  <c r="FAT71" i="7"/>
  <c r="FAU71" i="7"/>
  <c r="FAV71" i="7"/>
  <c r="FAW71" i="7"/>
  <c r="FAX71" i="7"/>
  <c r="FAY71" i="7"/>
  <c r="FAZ71" i="7"/>
  <c r="FBA71" i="7"/>
  <c r="FBB71" i="7"/>
  <c r="FBC71" i="7"/>
  <c r="FBD71" i="7"/>
  <c r="FBE71" i="7"/>
  <c r="FBF71" i="7"/>
  <c r="FBG71" i="7"/>
  <c r="FBH71" i="7"/>
  <c r="FBI71" i="7"/>
  <c r="FBJ71" i="7"/>
  <c r="FBK71" i="7"/>
  <c r="FBL71" i="7"/>
  <c r="FBM71" i="7"/>
  <c r="FBN71" i="7"/>
  <c r="FBO71" i="7"/>
  <c r="FBP71" i="7"/>
  <c r="FBQ71" i="7"/>
  <c r="FBR71" i="7"/>
  <c r="FBS71" i="7"/>
  <c r="FBT71" i="7"/>
  <c r="FBU71" i="7"/>
  <c r="FBV71" i="7"/>
  <c r="FBW71" i="7"/>
  <c r="FBX71" i="7"/>
  <c r="FBY71" i="7"/>
  <c r="FBZ71" i="7"/>
  <c r="FCA71" i="7"/>
  <c r="FCB71" i="7"/>
  <c r="FCC71" i="7"/>
  <c r="FCD71" i="7"/>
  <c r="FCE71" i="7"/>
  <c r="FCF71" i="7"/>
  <c r="FCG71" i="7"/>
  <c r="FCH71" i="7"/>
  <c r="FCI71" i="7"/>
  <c r="FCJ71" i="7"/>
  <c r="FCK71" i="7"/>
  <c r="FCL71" i="7"/>
  <c r="FCM71" i="7"/>
  <c r="FCN71" i="7"/>
  <c r="FCO71" i="7"/>
  <c r="FCP71" i="7"/>
  <c r="FCQ71" i="7"/>
  <c r="FCR71" i="7"/>
  <c r="FCS71" i="7"/>
  <c r="FCT71" i="7"/>
  <c r="FCU71" i="7"/>
  <c r="FCV71" i="7"/>
  <c r="FCW71" i="7"/>
  <c r="FCX71" i="7"/>
  <c r="FCY71" i="7"/>
  <c r="FCZ71" i="7"/>
  <c r="FDA71" i="7"/>
  <c r="FDB71" i="7"/>
  <c r="FDC71" i="7"/>
  <c r="FDD71" i="7"/>
  <c r="FDE71" i="7"/>
  <c r="FDF71" i="7"/>
  <c r="FDG71" i="7"/>
  <c r="FDH71" i="7"/>
  <c r="FDI71" i="7"/>
  <c r="FDJ71" i="7"/>
  <c r="FDK71" i="7"/>
  <c r="FDL71" i="7"/>
  <c r="FDM71" i="7"/>
  <c r="FDN71" i="7"/>
  <c r="FDO71" i="7"/>
  <c r="FDP71" i="7"/>
  <c r="FDQ71" i="7"/>
  <c r="FDR71" i="7"/>
  <c r="FDS71" i="7"/>
  <c r="FDT71" i="7"/>
  <c r="FDU71" i="7"/>
  <c r="FDV71" i="7"/>
  <c r="FDW71" i="7"/>
  <c r="FDX71" i="7"/>
  <c r="FDY71" i="7"/>
  <c r="FDZ71" i="7"/>
  <c r="FEA71" i="7"/>
  <c r="FEB71" i="7"/>
  <c r="FEC71" i="7"/>
  <c r="FED71" i="7"/>
  <c r="FEE71" i="7"/>
  <c r="FEF71" i="7"/>
  <c r="FEG71" i="7"/>
  <c r="FEH71" i="7"/>
  <c r="FEI71" i="7"/>
  <c r="FEJ71" i="7"/>
  <c r="FEK71" i="7"/>
  <c r="FEL71" i="7"/>
  <c r="FEM71" i="7"/>
  <c r="FEN71" i="7"/>
  <c r="FEO71" i="7"/>
  <c r="FEP71" i="7"/>
  <c r="FEQ71" i="7"/>
  <c r="FER71" i="7"/>
  <c r="FES71" i="7"/>
  <c r="FET71" i="7"/>
  <c r="FEU71" i="7"/>
  <c r="FEV71" i="7"/>
  <c r="FEW71" i="7"/>
  <c r="FEX71" i="7"/>
  <c r="FEY71" i="7"/>
  <c r="FEZ71" i="7"/>
  <c r="FFA71" i="7"/>
  <c r="FFB71" i="7"/>
  <c r="FFC71" i="7"/>
  <c r="FFD71" i="7"/>
  <c r="FFE71" i="7"/>
  <c r="FFF71" i="7"/>
  <c r="FFG71" i="7"/>
  <c r="FFH71" i="7"/>
  <c r="FFI71" i="7"/>
  <c r="FFJ71" i="7"/>
  <c r="FFK71" i="7"/>
  <c r="FFL71" i="7"/>
  <c r="FFM71" i="7"/>
  <c r="FFN71" i="7"/>
  <c r="FFO71" i="7"/>
  <c r="FFP71" i="7"/>
  <c r="FFQ71" i="7"/>
  <c r="FFR71" i="7"/>
  <c r="FFS71" i="7"/>
  <c r="FFT71" i="7"/>
  <c r="FFU71" i="7"/>
  <c r="FFV71" i="7"/>
  <c r="FFW71" i="7"/>
  <c r="FFX71" i="7"/>
  <c r="FFY71" i="7"/>
  <c r="FFZ71" i="7"/>
  <c r="FGA71" i="7"/>
  <c r="FGB71" i="7"/>
  <c r="FGC71" i="7"/>
  <c r="FGD71" i="7"/>
  <c r="FGE71" i="7"/>
  <c r="FGF71" i="7"/>
  <c r="FGG71" i="7"/>
  <c r="FGH71" i="7"/>
  <c r="FGI71" i="7"/>
  <c r="FGJ71" i="7"/>
  <c r="FGK71" i="7"/>
  <c r="FGL71" i="7"/>
  <c r="FGM71" i="7"/>
  <c r="FGN71" i="7"/>
  <c r="FGO71" i="7"/>
  <c r="FGP71" i="7"/>
  <c r="FGQ71" i="7"/>
  <c r="FGR71" i="7"/>
  <c r="FGS71" i="7"/>
  <c r="FGT71" i="7"/>
  <c r="FGU71" i="7"/>
  <c r="FGV71" i="7"/>
  <c r="FGW71" i="7"/>
  <c r="FGX71" i="7"/>
  <c r="FGY71" i="7"/>
  <c r="FGZ71" i="7"/>
  <c r="FHA71" i="7"/>
  <c r="FHB71" i="7"/>
  <c r="FHC71" i="7"/>
  <c r="FHD71" i="7"/>
  <c r="FHE71" i="7"/>
  <c r="FHF71" i="7"/>
  <c r="FHG71" i="7"/>
  <c r="FHH71" i="7"/>
  <c r="FHI71" i="7"/>
  <c r="FHJ71" i="7"/>
  <c r="FHK71" i="7"/>
  <c r="FHL71" i="7"/>
  <c r="FHM71" i="7"/>
  <c r="FHN71" i="7"/>
  <c r="FHO71" i="7"/>
  <c r="FHP71" i="7"/>
  <c r="FHQ71" i="7"/>
  <c r="FHR71" i="7"/>
  <c r="FHS71" i="7"/>
  <c r="FHT71" i="7"/>
  <c r="FHU71" i="7"/>
  <c r="FHV71" i="7"/>
  <c r="FHW71" i="7"/>
  <c r="FHX71" i="7"/>
  <c r="FHY71" i="7"/>
  <c r="FHZ71" i="7"/>
  <c r="FIA71" i="7"/>
  <c r="FIB71" i="7"/>
  <c r="FIC71" i="7"/>
  <c r="FID71" i="7"/>
  <c r="FIE71" i="7"/>
  <c r="FIF71" i="7"/>
  <c r="FIG71" i="7"/>
  <c r="FIH71" i="7"/>
  <c r="FII71" i="7"/>
  <c r="FIJ71" i="7"/>
  <c r="FIK71" i="7"/>
  <c r="FIL71" i="7"/>
  <c r="FIM71" i="7"/>
  <c r="FIN71" i="7"/>
  <c r="FIO71" i="7"/>
  <c r="FIP71" i="7"/>
  <c r="FIQ71" i="7"/>
  <c r="FIR71" i="7"/>
  <c r="FIS71" i="7"/>
  <c r="FIT71" i="7"/>
  <c r="FIU71" i="7"/>
  <c r="FIV71" i="7"/>
  <c r="FIW71" i="7"/>
  <c r="FIX71" i="7"/>
  <c r="FIY71" i="7"/>
  <c r="FIZ71" i="7"/>
  <c r="FJA71" i="7"/>
  <c r="FJB71" i="7"/>
  <c r="FJC71" i="7"/>
  <c r="FJD71" i="7"/>
  <c r="FJE71" i="7"/>
  <c r="FJF71" i="7"/>
  <c r="FJG71" i="7"/>
  <c r="FJH71" i="7"/>
  <c r="FJI71" i="7"/>
  <c r="FJJ71" i="7"/>
  <c r="FJK71" i="7"/>
  <c r="FJL71" i="7"/>
  <c r="FJM71" i="7"/>
  <c r="FJN71" i="7"/>
  <c r="FJO71" i="7"/>
  <c r="FJP71" i="7"/>
  <c r="FJQ71" i="7"/>
  <c r="FJR71" i="7"/>
  <c r="FJS71" i="7"/>
  <c r="FJT71" i="7"/>
  <c r="FJU71" i="7"/>
  <c r="FJV71" i="7"/>
  <c r="FJW71" i="7"/>
  <c r="FJX71" i="7"/>
  <c r="FJY71" i="7"/>
  <c r="FJZ71" i="7"/>
  <c r="FKA71" i="7"/>
  <c r="FKB71" i="7"/>
  <c r="FKC71" i="7"/>
  <c r="FKD71" i="7"/>
  <c r="FKE71" i="7"/>
  <c r="FKF71" i="7"/>
  <c r="FKG71" i="7"/>
  <c r="FKH71" i="7"/>
  <c r="FKI71" i="7"/>
  <c r="FKJ71" i="7"/>
  <c r="FKK71" i="7"/>
  <c r="FKL71" i="7"/>
  <c r="FKM71" i="7"/>
  <c r="FKN71" i="7"/>
  <c r="FKO71" i="7"/>
  <c r="FKP71" i="7"/>
  <c r="FKQ71" i="7"/>
  <c r="FKR71" i="7"/>
  <c r="FKS71" i="7"/>
  <c r="FKT71" i="7"/>
  <c r="FKU71" i="7"/>
  <c r="FKV71" i="7"/>
  <c r="FKW71" i="7"/>
  <c r="FKX71" i="7"/>
  <c r="FKY71" i="7"/>
  <c r="FKZ71" i="7"/>
  <c r="FLA71" i="7"/>
  <c r="FLB71" i="7"/>
  <c r="FLC71" i="7"/>
  <c r="FLD71" i="7"/>
  <c r="FLE71" i="7"/>
  <c r="FLF71" i="7"/>
  <c r="FLG71" i="7"/>
  <c r="FLH71" i="7"/>
  <c r="FLI71" i="7"/>
  <c r="FLJ71" i="7"/>
  <c r="FLK71" i="7"/>
  <c r="FLL71" i="7"/>
  <c r="FLM71" i="7"/>
  <c r="FLN71" i="7"/>
  <c r="FLO71" i="7"/>
  <c r="FLP71" i="7"/>
  <c r="FLQ71" i="7"/>
  <c r="FLR71" i="7"/>
  <c r="FLS71" i="7"/>
  <c r="FLT71" i="7"/>
  <c r="FLU71" i="7"/>
  <c r="FLV71" i="7"/>
  <c r="FLW71" i="7"/>
  <c r="FLX71" i="7"/>
  <c r="FLY71" i="7"/>
  <c r="FLZ71" i="7"/>
  <c r="FMA71" i="7"/>
  <c r="FMB71" i="7"/>
  <c r="FMC71" i="7"/>
  <c r="FMD71" i="7"/>
  <c r="FME71" i="7"/>
  <c r="FMF71" i="7"/>
  <c r="FMG71" i="7"/>
  <c r="FMH71" i="7"/>
  <c r="FMI71" i="7"/>
  <c r="FMJ71" i="7"/>
  <c r="FMK71" i="7"/>
  <c r="FML71" i="7"/>
  <c r="FMM71" i="7"/>
  <c r="FMN71" i="7"/>
  <c r="FMO71" i="7"/>
  <c r="FMP71" i="7"/>
  <c r="FMQ71" i="7"/>
  <c r="FMR71" i="7"/>
  <c r="FMS71" i="7"/>
  <c r="FMT71" i="7"/>
  <c r="FMU71" i="7"/>
  <c r="FMV71" i="7"/>
  <c r="FMW71" i="7"/>
  <c r="FMX71" i="7"/>
  <c r="FMY71" i="7"/>
  <c r="FMZ71" i="7"/>
  <c r="FNA71" i="7"/>
  <c r="FNB71" i="7"/>
  <c r="FNC71" i="7"/>
  <c r="FND71" i="7"/>
  <c r="FNE71" i="7"/>
  <c r="FNF71" i="7"/>
  <c r="FNG71" i="7"/>
  <c r="FNH71" i="7"/>
  <c r="FNI71" i="7"/>
  <c r="FNJ71" i="7"/>
  <c r="FNK71" i="7"/>
  <c r="FNL71" i="7"/>
  <c r="FNM71" i="7"/>
  <c r="FNN71" i="7"/>
  <c r="FNO71" i="7"/>
  <c r="FNP71" i="7"/>
  <c r="FNQ71" i="7"/>
  <c r="FNR71" i="7"/>
  <c r="FNS71" i="7"/>
  <c r="FNT71" i="7"/>
  <c r="FNU71" i="7"/>
  <c r="FNV71" i="7"/>
  <c r="FNW71" i="7"/>
  <c r="FNX71" i="7"/>
  <c r="FNY71" i="7"/>
  <c r="FNZ71" i="7"/>
  <c r="FOA71" i="7"/>
  <c r="FOB71" i="7"/>
  <c r="FOC71" i="7"/>
  <c r="FOD71" i="7"/>
  <c r="FOE71" i="7"/>
  <c r="FOF71" i="7"/>
  <c r="FOG71" i="7"/>
  <c r="FOH71" i="7"/>
  <c r="FOI71" i="7"/>
  <c r="FOJ71" i="7"/>
  <c r="FOK71" i="7"/>
  <c r="FOL71" i="7"/>
  <c r="FOM71" i="7"/>
  <c r="FON71" i="7"/>
  <c r="FOO71" i="7"/>
  <c r="FOP71" i="7"/>
  <c r="FOQ71" i="7"/>
  <c r="FOR71" i="7"/>
  <c r="FOS71" i="7"/>
  <c r="FOT71" i="7"/>
  <c r="FOU71" i="7"/>
  <c r="FOV71" i="7"/>
  <c r="FOW71" i="7"/>
  <c r="FOX71" i="7"/>
  <c r="FOY71" i="7"/>
  <c r="FOZ71" i="7"/>
  <c r="FPA71" i="7"/>
  <c r="FPB71" i="7"/>
  <c r="FPC71" i="7"/>
  <c r="FPD71" i="7"/>
  <c r="FPE71" i="7"/>
  <c r="FPF71" i="7"/>
  <c r="FPG71" i="7"/>
  <c r="FPH71" i="7"/>
  <c r="FPI71" i="7"/>
  <c r="FPJ71" i="7"/>
  <c r="FPK71" i="7"/>
  <c r="FPL71" i="7"/>
  <c r="FPM71" i="7"/>
  <c r="FPN71" i="7"/>
  <c r="FPO71" i="7"/>
  <c r="FPP71" i="7"/>
  <c r="FPQ71" i="7"/>
  <c r="FPR71" i="7"/>
  <c r="FPS71" i="7"/>
  <c r="FPT71" i="7"/>
  <c r="FPU71" i="7"/>
  <c r="FPV71" i="7"/>
  <c r="FPW71" i="7"/>
  <c r="FPX71" i="7"/>
  <c r="FPY71" i="7"/>
  <c r="FPZ71" i="7"/>
  <c r="FQA71" i="7"/>
  <c r="FQB71" i="7"/>
  <c r="FQC71" i="7"/>
  <c r="FQD71" i="7"/>
  <c r="FQE71" i="7"/>
  <c r="FQF71" i="7"/>
  <c r="FQG71" i="7"/>
  <c r="FQH71" i="7"/>
  <c r="FQI71" i="7"/>
  <c r="FQJ71" i="7"/>
  <c r="FQK71" i="7"/>
  <c r="FQL71" i="7"/>
  <c r="FQM71" i="7"/>
  <c r="FQN71" i="7"/>
  <c r="FQO71" i="7"/>
  <c r="FQP71" i="7"/>
  <c r="FQQ71" i="7"/>
  <c r="FQR71" i="7"/>
  <c r="FQS71" i="7"/>
  <c r="FQT71" i="7"/>
  <c r="FQU71" i="7"/>
  <c r="FQV71" i="7"/>
  <c r="FQW71" i="7"/>
  <c r="FQX71" i="7"/>
  <c r="FQY71" i="7"/>
  <c r="FQZ71" i="7"/>
  <c r="FRA71" i="7"/>
  <c r="FRB71" i="7"/>
  <c r="FRC71" i="7"/>
  <c r="FRD71" i="7"/>
  <c r="FRE71" i="7"/>
  <c r="FRF71" i="7"/>
  <c r="FRG71" i="7"/>
  <c r="FRH71" i="7"/>
  <c r="FRI71" i="7"/>
  <c r="FRJ71" i="7"/>
  <c r="FRK71" i="7"/>
  <c r="FRL71" i="7"/>
  <c r="FRM71" i="7"/>
  <c r="FRN71" i="7"/>
  <c r="FRO71" i="7"/>
  <c r="FRP71" i="7"/>
  <c r="FRQ71" i="7"/>
  <c r="FRR71" i="7"/>
  <c r="FRS71" i="7"/>
  <c r="FRT71" i="7"/>
  <c r="FRU71" i="7"/>
  <c r="FRV71" i="7"/>
  <c r="FRW71" i="7"/>
  <c r="FRX71" i="7"/>
  <c r="FRY71" i="7"/>
  <c r="FRZ71" i="7"/>
  <c r="FSA71" i="7"/>
  <c r="FSB71" i="7"/>
  <c r="FSC71" i="7"/>
  <c r="FSD71" i="7"/>
  <c r="FSE71" i="7"/>
  <c r="FSF71" i="7"/>
  <c r="FSG71" i="7"/>
  <c r="FSH71" i="7"/>
  <c r="FSI71" i="7"/>
  <c r="FSJ71" i="7"/>
  <c r="FSK71" i="7"/>
  <c r="FSL71" i="7"/>
  <c r="FSM71" i="7"/>
  <c r="FSN71" i="7"/>
  <c r="FSO71" i="7"/>
  <c r="FSP71" i="7"/>
  <c r="FSQ71" i="7"/>
  <c r="FSR71" i="7"/>
  <c r="FSS71" i="7"/>
  <c r="FST71" i="7"/>
  <c r="FSU71" i="7"/>
  <c r="FSV71" i="7"/>
  <c r="FSW71" i="7"/>
  <c r="FSX71" i="7"/>
  <c r="FSY71" i="7"/>
  <c r="FSZ71" i="7"/>
  <c r="FTA71" i="7"/>
  <c r="FTB71" i="7"/>
  <c r="FTC71" i="7"/>
  <c r="FTD71" i="7"/>
  <c r="FTE71" i="7"/>
  <c r="FTF71" i="7"/>
  <c r="FTG71" i="7"/>
  <c r="FTH71" i="7"/>
  <c r="FTI71" i="7"/>
  <c r="FTJ71" i="7"/>
  <c r="FTK71" i="7"/>
  <c r="FTL71" i="7"/>
  <c r="FTM71" i="7"/>
  <c r="FTN71" i="7"/>
  <c r="FTO71" i="7"/>
  <c r="FTP71" i="7"/>
  <c r="FTQ71" i="7"/>
  <c r="FTR71" i="7"/>
  <c r="FTS71" i="7"/>
  <c r="FTT71" i="7"/>
  <c r="FTU71" i="7"/>
  <c r="FTV71" i="7"/>
  <c r="FTW71" i="7"/>
  <c r="FTX71" i="7"/>
  <c r="FTY71" i="7"/>
  <c r="FTZ71" i="7"/>
  <c r="FUA71" i="7"/>
  <c r="FUB71" i="7"/>
  <c r="FUC71" i="7"/>
  <c r="FUD71" i="7"/>
  <c r="FUE71" i="7"/>
  <c r="FUF71" i="7"/>
  <c r="FUG71" i="7"/>
  <c r="FUH71" i="7"/>
  <c r="FUI71" i="7"/>
  <c r="FUJ71" i="7"/>
  <c r="FUK71" i="7"/>
  <c r="FUL71" i="7"/>
  <c r="FUM71" i="7"/>
  <c r="FUN71" i="7"/>
  <c r="FUO71" i="7"/>
  <c r="FUP71" i="7"/>
  <c r="FUQ71" i="7"/>
  <c r="FUR71" i="7"/>
  <c r="FUS71" i="7"/>
  <c r="FUT71" i="7"/>
  <c r="FUU71" i="7"/>
  <c r="FUV71" i="7"/>
  <c r="FUW71" i="7"/>
  <c r="FUX71" i="7"/>
  <c r="FUY71" i="7"/>
  <c r="FUZ71" i="7"/>
  <c r="FVA71" i="7"/>
  <c r="FVB71" i="7"/>
  <c r="FVC71" i="7"/>
  <c r="FVD71" i="7"/>
  <c r="FVE71" i="7"/>
  <c r="FVF71" i="7"/>
  <c r="FVG71" i="7"/>
  <c r="FVH71" i="7"/>
  <c r="FVI71" i="7"/>
  <c r="FVJ71" i="7"/>
  <c r="FVK71" i="7"/>
  <c r="FVL71" i="7"/>
  <c r="FVM71" i="7"/>
  <c r="FVN71" i="7"/>
  <c r="FVO71" i="7"/>
  <c r="FVP71" i="7"/>
  <c r="FVQ71" i="7"/>
  <c r="FVR71" i="7"/>
  <c r="FVS71" i="7"/>
  <c r="FVT71" i="7"/>
  <c r="FVU71" i="7"/>
  <c r="FVV71" i="7"/>
  <c r="FVW71" i="7"/>
  <c r="FVX71" i="7"/>
  <c r="FVY71" i="7"/>
  <c r="FVZ71" i="7"/>
  <c r="FWA71" i="7"/>
  <c r="FWB71" i="7"/>
  <c r="FWC71" i="7"/>
  <c r="FWD71" i="7"/>
  <c r="FWE71" i="7"/>
  <c r="FWF71" i="7"/>
  <c r="FWG71" i="7"/>
  <c r="FWH71" i="7"/>
  <c r="FWI71" i="7"/>
  <c r="FWJ71" i="7"/>
  <c r="FWK71" i="7"/>
  <c r="FWL71" i="7"/>
  <c r="FWM71" i="7"/>
  <c r="FWN71" i="7"/>
  <c r="FWO71" i="7"/>
  <c r="FWP71" i="7"/>
  <c r="FWQ71" i="7"/>
  <c r="FWR71" i="7"/>
  <c r="FWS71" i="7"/>
  <c r="FWT71" i="7"/>
  <c r="FWU71" i="7"/>
  <c r="FWV71" i="7"/>
  <c r="FWW71" i="7"/>
  <c r="FWX71" i="7"/>
  <c r="FWY71" i="7"/>
  <c r="FWZ71" i="7"/>
  <c r="FXA71" i="7"/>
  <c r="FXB71" i="7"/>
  <c r="FXC71" i="7"/>
  <c r="FXD71" i="7"/>
  <c r="FXE71" i="7"/>
  <c r="FXF71" i="7"/>
  <c r="FXG71" i="7"/>
  <c r="FXH71" i="7"/>
  <c r="FXI71" i="7"/>
  <c r="FXJ71" i="7"/>
  <c r="FXK71" i="7"/>
  <c r="FXL71" i="7"/>
  <c r="FXM71" i="7"/>
  <c r="FXN71" i="7"/>
  <c r="FXO71" i="7"/>
  <c r="FXP71" i="7"/>
  <c r="FXQ71" i="7"/>
  <c r="FXR71" i="7"/>
  <c r="FXS71" i="7"/>
  <c r="FXT71" i="7"/>
  <c r="FXU71" i="7"/>
  <c r="FXV71" i="7"/>
  <c r="FXW71" i="7"/>
  <c r="FXX71" i="7"/>
  <c r="FXY71" i="7"/>
  <c r="FXZ71" i="7"/>
  <c r="FYA71" i="7"/>
  <c r="FYB71" i="7"/>
  <c r="FYC71" i="7"/>
  <c r="FYD71" i="7"/>
  <c r="FYE71" i="7"/>
  <c r="FYF71" i="7"/>
  <c r="FYG71" i="7"/>
  <c r="FYH71" i="7"/>
  <c r="FYI71" i="7"/>
  <c r="FYJ71" i="7"/>
  <c r="FYK71" i="7"/>
  <c r="FYL71" i="7"/>
  <c r="FYM71" i="7"/>
  <c r="FYN71" i="7"/>
  <c r="FYO71" i="7"/>
  <c r="FYP71" i="7"/>
  <c r="FYQ71" i="7"/>
  <c r="FYR71" i="7"/>
  <c r="FYS71" i="7"/>
  <c r="FYT71" i="7"/>
  <c r="FYU71" i="7"/>
  <c r="FYV71" i="7"/>
  <c r="FYW71" i="7"/>
  <c r="FYX71" i="7"/>
  <c r="FYY71" i="7"/>
  <c r="FYZ71" i="7"/>
  <c r="FZA71" i="7"/>
  <c r="FZB71" i="7"/>
  <c r="FZC71" i="7"/>
  <c r="FZD71" i="7"/>
  <c r="FZE71" i="7"/>
  <c r="FZF71" i="7"/>
  <c r="FZG71" i="7"/>
  <c r="FZH71" i="7"/>
  <c r="FZI71" i="7"/>
  <c r="FZJ71" i="7"/>
  <c r="FZK71" i="7"/>
  <c r="FZL71" i="7"/>
  <c r="FZM71" i="7"/>
  <c r="FZN71" i="7"/>
  <c r="FZO71" i="7"/>
  <c r="FZP71" i="7"/>
  <c r="FZQ71" i="7"/>
  <c r="FZR71" i="7"/>
  <c r="FZS71" i="7"/>
  <c r="FZT71" i="7"/>
  <c r="FZU71" i="7"/>
  <c r="FZV71" i="7"/>
  <c r="FZW71" i="7"/>
  <c r="FZX71" i="7"/>
  <c r="FZY71" i="7"/>
  <c r="FZZ71" i="7"/>
  <c r="GAA71" i="7"/>
  <c r="GAB71" i="7"/>
  <c r="GAC71" i="7"/>
  <c r="GAD71" i="7"/>
  <c r="GAE71" i="7"/>
  <c r="GAF71" i="7"/>
  <c r="GAG71" i="7"/>
  <c r="GAH71" i="7"/>
  <c r="GAI71" i="7"/>
  <c r="GAJ71" i="7"/>
  <c r="GAK71" i="7"/>
  <c r="GAL71" i="7"/>
  <c r="GAM71" i="7"/>
  <c r="GAN71" i="7"/>
  <c r="GAO71" i="7"/>
  <c r="GAP71" i="7"/>
  <c r="GAQ71" i="7"/>
  <c r="GAR71" i="7"/>
  <c r="GAS71" i="7"/>
  <c r="GAT71" i="7"/>
  <c r="GAU71" i="7"/>
  <c r="GAV71" i="7"/>
  <c r="GAW71" i="7"/>
  <c r="GAX71" i="7"/>
  <c r="GAY71" i="7"/>
  <c r="GAZ71" i="7"/>
  <c r="GBA71" i="7"/>
  <c r="GBB71" i="7"/>
  <c r="GBC71" i="7"/>
  <c r="GBD71" i="7"/>
  <c r="GBE71" i="7"/>
  <c r="GBF71" i="7"/>
  <c r="GBG71" i="7"/>
  <c r="GBH71" i="7"/>
  <c r="GBI71" i="7"/>
  <c r="GBJ71" i="7"/>
  <c r="GBK71" i="7"/>
  <c r="GBL71" i="7"/>
  <c r="GBM71" i="7"/>
  <c r="GBN71" i="7"/>
  <c r="GBO71" i="7"/>
  <c r="GBP71" i="7"/>
  <c r="GBQ71" i="7"/>
  <c r="GBR71" i="7"/>
  <c r="GBS71" i="7"/>
  <c r="GBT71" i="7"/>
  <c r="GBU71" i="7"/>
  <c r="GBV71" i="7"/>
  <c r="GBW71" i="7"/>
  <c r="GBX71" i="7"/>
  <c r="GBY71" i="7"/>
  <c r="GBZ71" i="7"/>
  <c r="GCA71" i="7"/>
  <c r="GCB71" i="7"/>
  <c r="GCC71" i="7"/>
  <c r="GCD71" i="7"/>
  <c r="GCE71" i="7"/>
  <c r="GCF71" i="7"/>
  <c r="GCG71" i="7"/>
  <c r="GCH71" i="7"/>
  <c r="GCI71" i="7"/>
  <c r="GCJ71" i="7"/>
  <c r="GCK71" i="7"/>
  <c r="GCL71" i="7"/>
  <c r="GCM71" i="7"/>
  <c r="GCN71" i="7"/>
  <c r="GCO71" i="7"/>
  <c r="GCP71" i="7"/>
  <c r="GCQ71" i="7"/>
  <c r="GCR71" i="7"/>
  <c r="GCS71" i="7"/>
  <c r="GCT71" i="7"/>
  <c r="GCU71" i="7"/>
  <c r="GCV71" i="7"/>
  <c r="GCW71" i="7"/>
  <c r="GCX71" i="7"/>
  <c r="GCY71" i="7"/>
  <c r="GCZ71" i="7"/>
  <c r="GDA71" i="7"/>
  <c r="GDB71" i="7"/>
  <c r="GDC71" i="7"/>
  <c r="GDD71" i="7"/>
  <c r="GDE71" i="7"/>
  <c r="GDF71" i="7"/>
  <c r="GDG71" i="7"/>
  <c r="GDH71" i="7"/>
  <c r="GDI71" i="7"/>
  <c r="GDJ71" i="7"/>
  <c r="GDK71" i="7"/>
  <c r="GDL71" i="7"/>
  <c r="GDM71" i="7"/>
  <c r="GDN71" i="7"/>
  <c r="GDO71" i="7"/>
  <c r="GDP71" i="7"/>
  <c r="GDQ71" i="7"/>
  <c r="GDR71" i="7"/>
  <c r="GDS71" i="7"/>
  <c r="GDT71" i="7"/>
  <c r="GDU71" i="7"/>
  <c r="GDV71" i="7"/>
  <c r="GDW71" i="7"/>
  <c r="GDX71" i="7"/>
  <c r="GDY71" i="7"/>
  <c r="GDZ71" i="7"/>
  <c r="GEA71" i="7"/>
  <c r="GEB71" i="7"/>
  <c r="GEC71" i="7"/>
  <c r="GED71" i="7"/>
  <c r="GEE71" i="7"/>
  <c r="GEF71" i="7"/>
  <c r="GEG71" i="7"/>
  <c r="GEH71" i="7"/>
  <c r="GEI71" i="7"/>
  <c r="GEJ71" i="7"/>
  <c r="GEK71" i="7"/>
  <c r="GEL71" i="7"/>
  <c r="GEM71" i="7"/>
  <c r="GEN71" i="7"/>
  <c r="GEO71" i="7"/>
  <c r="GEP71" i="7"/>
  <c r="GEQ71" i="7"/>
  <c r="GER71" i="7"/>
  <c r="GES71" i="7"/>
  <c r="GET71" i="7"/>
  <c r="GEU71" i="7"/>
  <c r="GEV71" i="7"/>
  <c r="GEW71" i="7"/>
  <c r="GEX71" i="7"/>
  <c r="GEY71" i="7"/>
  <c r="GEZ71" i="7"/>
  <c r="GFA71" i="7"/>
  <c r="GFB71" i="7"/>
  <c r="GFC71" i="7"/>
  <c r="GFD71" i="7"/>
  <c r="GFE71" i="7"/>
  <c r="GFF71" i="7"/>
  <c r="GFG71" i="7"/>
  <c r="GFH71" i="7"/>
  <c r="GFI71" i="7"/>
  <c r="GFJ71" i="7"/>
  <c r="GFK71" i="7"/>
  <c r="GFL71" i="7"/>
  <c r="GFM71" i="7"/>
  <c r="GFN71" i="7"/>
  <c r="GFO71" i="7"/>
  <c r="GFP71" i="7"/>
  <c r="GFQ71" i="7"/>
  <c r="GFR71" i="7"/>
  <c r="GFS71" i="7"/>
  <c r="GFT71" i="7"/>
  <c r="GFU71" i="7"/>
  <c r="GFV71" i="7"/>
  <c r="GFW71" i="7"/>
  <c r="GFX71" i="7"/>
  <c r="GFY71" i="7"/>
  <c r="GFZ71" i="7"/>
  <c r="GGA71" i="7"/>
  <c r="GGB71" i="7"/>
  <c r="GGC71" i="7"/>
  <c r="GGD71" i="7"/>
  <c r="GGE71" i="7"/>
  <c r="GGF71" i="7"/>
  <c r="GGG71" i="7"/>
  <c r="GGH71" i="7"/>
  <c r="GGI71" i="7"/>
  <c r="GGJ71" i="7"/>
  <c r="GGK71" i="7"/>
  <c r="GGL71" i="7"/>
  <c r="GGM71" i="7"/>
  <c r="GGN71" i="7"/>
  <c r="GGO71" i="7"/>
  <c r="GGP71" i="7"/>
  <c r="GGQ71" i="7"/>
  <c r="GGR71" i="7"/>
  <c r="GGS71" i="7"/>
  <c r="GGT71" i="7"/>
  <c r="GGU71" i="7"/>
  <c r="GGV71" i="7"/>
  <c r="GGW71" i="7"/>
  <c r="GGX71" i="7"/>
  <c r="GGY71" i="7"/>
  <c r="GGZ71" i="7"/>
  <c r="GHA71" i="7"/>
  <c r="GHB71" i="7"/>
  <c r="GHC71" i="7"/>
  <c r="GHD71" i="7"/>
  <c r="GHE71" i="7"/>
  <c r="GHF71" i="7"/>
  <c r="GHG71" i="7"/>
  <c r="GHH71" i="7"/>
  <c r="GHI71" i="7"/>
  <c r="GHJ71" i="7"/>
  <c r="GHK71" i="7"/>
  <c r="GHL71" i="7"/>
  <c r="GHM71" i="7"/>
  <c r="GHN71" i="7"/>
  <c r="GHO71" i="7"/>
  <c r="GHP71" i="7"/>
  <c r="GHQ71" i="7"/>
  <c r="GHR71" i="7"/>
  <c r="GHS71" i="7"/>
  <c r="GHT71" i="7"/>
  <c r="GHU71" i="7"/>
  <c r="GHV71" i="7"/>
  <c r="GHW71" i="7"/>
  <c r="GHX71" i="7"/>
  <c r="GHY71" i="7"/>
  <c r="GHZ71" i="7"/>
  <c r="GIA71" i="7"/>
  <c r="GIB71" i="7"/>
  <c r="GIC71" i="7"/>
  <c r="GID71" i="7"/>
  <c r="GIE71" i="7"/>
  <c r="GIF71" i="7"/>
  <c r="GIG71" i="7"/>
  <c r="GIH71" i="7"/>
  <c r="GII71" i="7"/>
  <c r="GIJ71" i="7"/>
  <c r="GIK71" i="7"/>
  <c r="GIL71" i="7"/>
  <c r="GIM71" i="7"/>
  <c r="GIN71" i="7"/>
  <c r="GIO71" i="7"/>
  <c r="GIP71" i="7"/>
  <c r="GIQ71" i="7"/>
  <c r="GIR71" i="7"/>
  <c r="GIS71" i="7"/>
  <c r="GIT71" i="7"/>
  <c r="GIU71" i="7"/>
  <c r="GIV71" i="7"/>
  <c r="GIW71" i="7"/>
  <c r="GIX71" i="7"/>
  <c r="GIY71" i="7"/>
  <c r="GIZ71" i="7"/>
  <c r="GJA71" i="7"/>
  <c r="GJB71" i="7"/>
  <c r="GJC71" i="7"/>
  <c r="GJD71" i="7"/>
  <c r="GJE71" i="7"/>
  <c r="GJF71" i="7"/>
  <c r="GJG71" i="7"/>
  <c r="GJH71" i="7"/>
  <c r="GJI71" i="7"/>
  <c r="GJJ71" i="7"/>
  <c r="GJK71" i="7"/>
  <c r="GJL71" i="7"/>
  <c r="GJM71" i="7"/>
  <c r="GJN71" i="7"/>
  <c r="GJO71" i="7"/>
  <c r="GJP71" i="7"/>
  <c r="GJQ71" i="7"/>
  <c r="GJR71" i="7"/>
  <c r="GJS71" i="7"/>
  <c r="GJT71" i="7"/>
  <c r="GJU71" i="7"/>
  <c r="GJV71" i="7"/>
  <c r="GJW71" i="7"/>
  <c r="GJX71" i="7"/>
  <c r="GJY71" i="7"/>
  <c r="GJZ71" i="7"/>
  <c r="GKA71" i="7"/>
  <c r="GKB71" i="7"/>
  <c r="GKC71" i="7"/>
  <c r="GKD71" i="7"/>
  <c r="GKE71" i="7"/>
  <c r="GKF71" i="7"/>
  <c r="GKG71" i="7"/>
  <c r="GKH71" i="7"/>
  <c r="GKI71" i="7"/>
  <c r="GKJ71" i="7"/>
  <c r="GKK71" i="7"/>
  <c r="GKL71" i="7"/>
  <c r="GKM71" i="7"/>
  <c r="GKN71" i="7"/>
  <c r="GKO71" i="7"/>
  <c r="GKP71" i="7"/>
  <c r="GKQ71" i="7"/>
  <c r="GKR71" i="7"/>
  <c r="GKS71" i="7"/>
  <c r="GKT71" i="7"/>
  <c r="GKU71" i="7"/>
  <c r="GKV71" i="7"/>
  <c r="GKW71" i="7"/>
  <c r="GKX71" i="7"/>
  <c r="GKY71" i="7"/>
  <c r="GKZ71" i="7"/>
  <c r="GLA71" i="7"/>
  <c r="GLB71" i="7"/>
  <c r="GLC71" i="7"/>
  <c r="GLD71" i="7"/>
  <c r="GLE71" i="7"/>
  <c r="GLF71" i="7"/>
  <c r="GLG71" i="7"/>
  <c r="GLH71" i="7"/>
  <c r="GLI71" i="7"/>
  <c r="GLJ71" i="7"/>
  <c r="GLK71" i="7"/>
  <c r="GLL71" i="7"/>
  <c r="GLM71" i="7"/>
  <c r="GLN71" i="7"/>
  <c r="GLO71" i="7"/>
  <c r="GLP71" i="7"/>
  <c r="GLQ71" i="7"/>
  <c r="GLR71" i="7"/>
  <c r="GLS71" i="7"/>
  <c r="GLT71" i="7"/>
  <c r="GLU71" i="7"/>
  <c r="GLV71" i="7"/>
  <c r="GLW71" i="7"/>
  <c r="GLX71" i="7"/>
  <c r="GLY71" i="7"/>
  <c r="GLZ71" i="7"/>
  <c r="GMA71" i="7"/>
  <c r="GMB71" i="7"/>
  <c r="GMC71" i="7"/>
  <c r="GMD71" i="7"/>
  <c r="GME71" i="7"/>
  <c r="GMF71" i="7"/>
  <c r="GMG71" i="7"/>
  <c r="GMH71" i="7"/>
  <c r="GMI71" i="7"/>
  <c r="GMJ71" i="7"/>
  <c r="GMK71" i="7"/>
  <c r="GML71" i="7"/>
  <c r="GMM71" i="7"/>
  <c r="GMN71" i="7"/>
  <c r="GMO71" i="7"/>
  <c r="GMP71" i="7"/>
  <c r="GMQ71" i="7"/>
  <c r="GMR71" i="7"/>
  <c r="GMS71" i="7"/>
  <c r="GMT71" i="7"/>
  <c r="GMU71" i="7"/>
  <c r="GMV71" i="7"/>
  <c r="GMW71" i="7"/>
  <c r="GMX71" i="7"/>
  <c r="GMY71" i="7"/>
  <c r="GMZ71" i="7"/>
  <c r="GNA71" i="7"/>
  <c r="GNB71" i="7"/>
  <c r="GNC71" i="7"/>
  <c r="GND71" i="7"/>
  <c r="GNE71" i="7"/>
  <c r="GNF71" i="7"/>
  <c r="GNG71" i="7"/>
  <c r="GNH71" i="7"/>
  <c r="GNI71" i="7"/>
  <c r="GNJ71" i="7"/>
  <c r="GNK71" i="7"/>
  <c r="GNL71" i="7"/>
  <c r="GNM71" i="7"/>
  <c r="GNN71" i="7"/>
  <c r="GNO71" i="7"/>
  <c r="GNP71" i="7"/>
  <c r="GNQ71" i="7"/>
  <c r="GNR71" i="7"/>
  <c r="GNS71" i="7"/>
  <c r="GNT71" i="7"/>
  <c r="GNU71" i="7"/>
  <c r="GNV71" i="7"/>
  <c r="GNW71" i="7"/>
  <c r="GNX71" i="7"/>
  <c r="GNY71" i="7"/>
  <c r="GNZ71" i="7"/>
  <c r="GOA71" i="7"/>
  <c r="GOB71" i="7"/>
  <c r="GOC71" i="7"/>
  <c r="GOD71" i="7"/>
  <c r="GOE71" i="7"/>
  <c r="GOF71" i="7"/>
  <c r="GOG71" i="7"/>
  <c r="GOH71" i="7"/>
  <c r="GOI71" i="7"/>
  <c r="GOJ71" i="7"/>
  <c r="GOK71" i="7"/>
  <c r="GOL71" i="7"/>
  <c r="GOM71" i="7"/>
  <c r="GON71" i="7"/>
  <c r="GOO71" i="7"/>
  <c r="GOP71" i="7"/>
  <c r="GOQ71" i="7"/>
  <c r="GOR71" i="7"/>
  <c r="GOS71" i="7"/>
  <c r="GOT71" i="7"/>
  <c r="GOU71" i="7"/>
  <c r="GOV71" i="7"/>
  <c r="GOW71" i="7"/>
  <c r="GOX71" i="7"/>
  <c r="GOY71" i="7"/>
  <c r="GOZ71" i="7"/>
  <c r="GPA71" i="7"/>
  <c r="GPB71" i="7"/>
  <c r="GPC71" i="7"/>
  <c r="GPD71" i="7"/>
  <c r="GPE71" i="7"/>
  <c r="GPF71" i="7"/>
  <c r="GPG71" i="7"/>
  <c r="GPH71" i="7"/>
  <c r="GPI71" i="7"/>
  <c r="GPJ71" i="7"/>
  <c r="GPK71" i="7"/>
  <c r="GPL71" i="7"/>
  <c r="GPM71" i="7"/>
  <c r="GPN71" i="7"/>
  <c r="GPO71" i="7"/>
  <c r="GPP71" i="7"/>
  <c r="GPQ71" i="7"/>
  <c r="GPR71" i="7"/>
  <c r="GPS71" i="7"/>
  <c r="GPT71" i="7"/>
  <c r="GPU71" i="7"/>
  <c r="GPV71" i="7"/>
  <c r="GPW71" i="7"/>
  <c r="GPX71" i="7"/>
  <c r="GPY71" i="7"/>
  <c r="GPZ71" i="7"/>
  <c r="GQA71" i="7"/>
  <c r="GQB71" i="7"/>
  <c r="GQC71" i="7"/>
  <c r="GQD71" i="7"/>
  <c r="GQE71" i="7"/>
  <c r="GQF71" i="7"/>
  <c r="GQG71" i="7"/>
  <c r="GQH71" i="7"/>
  <c r="GQI71" i="7"/>
  <c r="GQJ71" i="7"/>
  <c r="GQK71" i="7"/>
  <c r="GQL71" i="7"/>
  <c r="GQM71" i="7"/>
  <c r="GQN71" i="7"/>
  <c r="GQO71" i="7"/>
  <c r="GQP71" i="7"/>
  <c r="GQQ71" i="7"/>
  <c r="GQR71" i="7"/>
  <c r="GQS71" i="7"/>
  <c r="GQT71" i="7"/>
  <c r="GQU71" i="7"/>
  <c r="GQV71" i="7"/>
  <c r="GQW71" i="7"/>
  <c r="GQX71" i="7"/>
  <c r="GQY71" i="7"/>
  <c r="GQZ71" i="7"/>
  <c r="GRA71" i="7"/>
  <c r="GRB71" i="7"/>
  <c r="GRC71" i="7"/>
  <c r="GRD71" i="7"/>
  <c r="GRE71" i="7"/>
  <c r="GRF71" i="7"/>
  <c r="GRG71" i="7"/>
  <c r="GRH71" i="7"/>
  <c r="GRI71" i="7"/>
  <c r="GRJ71" i="7"/>
  <c r="GRK71" i="7"/>
  <c r="GRL71" i="7"/>
  <c r="GRM71" i="7"/>
  <c r="GRN71" i="7"/>
  <c r="GRO71" i="7"/>
  <c r="GRP71" i="7"/>
  <c r="GRQ71" i="7"/>
  <c r="GRR71" i="7"/>
  <c r="GRS71" i="7"/>
  <c r="GRT71" i="7"/>
  <c r="GRU71" i="7"/>
  <c r="GRV71" i="7"/>
  <c r="GRW71" i="7"/>
  <c r="GRX71" i="7"/>
  <c r="GRY71" i="7"/>
  <c r="GRZ71" i="7"/>
  <c r="GSA71" i="7"/>
  <c r="GSB71" i="7"/>
  <c r="GSC71" i="7"/>
  <c r="GSD71" i="7"/>
  <c r="GSE71" i="7"/>
  <c r="GSF71" i="7"/>
  <c r="GSG71" i="7"/>
  <c r="GSH71" i="7"/>
  <c r="GSI71" i="7"/>
  <c r="GSJ71" i="7"/>
  <c r="GSK71" i="7"/>
  <c r="GSL71" i="7"/>
  <c r="GSM71" i="7"/>
  <c r="GSN71" i="7"/>
  <c r="GSO71" i="7"/>
  <c r="GSP71" i="7"/>
  <c r="GSQ71" i="7"/>
  <c r="GSR71" i="7"/>
  <c r="GSS71" i="7"/>
  <c r="GST71" i="7"/>
  <c r="GSU71" i="7"/>
  <c r="GSV71" i="7"/>
  <c r="GSW71" i="7"/>
  <c r="GSX71" i="7"/>
  <c r="GSY71" i="7"/>
  <c r="GSZ71" i="7"/>
  <c r="GTA71" i="7"/>
  <c r="GTB71" i="7"/>
  <c r="GTC71" i="7"/>
  <c r="GTD71" i="7"/>
  <c r="GTE71" i="7"/>
  <c r="GTF71" i="7"/>
  <c r="GTG71" i="7"/>
  <c r="GTH71" i="7"/>
  <c r="GTI71" i="7"/>
  <c r="GTJ71" i="7"/>
  <c r="GTK71" i="7"/>
  <c r="GTL71" i="7"/>
  <c r="GTM71" i="7"/>
  <c r="GTN71" i="7"/>
  <c r="GTO71" i="7"/>
  <c r="GTP71" i="7"/>
  <c r="GTQ71" i="7"/>
  <c r="GTR71" i="7"/>
  <c r="GTS71" i="7"/>
  <c r="GTT71" i="7"/>
  <c r="GTU71" i="7"/>
  <c r="GTV71" i="7"/>
  <c r="GTW71" i="7"/>
  <c r="GTX71" i="7"/>
  <c r="GTY71" i="7"/>
  <c r="GTZ71" i="7"/>
  <c r="GUA71" i="7"/>
  <c r="GUB71" i="7"/>
  <c r="GUC71" i="7"/>
  <c r="GUD71" i="7"/>
  <c r="GUE71" i="7"/>
  <c r="GUF71" i="7"/>
  <c r="GUG71" i="7"/>
  <c r="GUH71" i="7"/>
  <c r="GUI71" i="7"/>
  <c r="GUJ71" i="7"/>
  <c r="GUK71" i="7"/>
  <c r="GUL71" i="7"/>
  <c r="GUM71" i="7"/>
  <c r="GUN71" i="7"/>
  <c r="GUO71" i="7"/>
  <c r="GUP71" i="7"/>
  <c r="GUQ71" i="7"/>
  <c r="GUR71" i="7"/>
  <c r="GUS71" i="7"/>
  <c r="GUT71" i="7"/>
  <c r="GUU71" i="7"/>
  <c r="GUV71" i="7"/>
  <c r="GUW71" i="7"/>
  <c r="GUX71" i="7"/>
  <c r="GUY71" i="7"/>
  <c r="GUZ71" i="7"/>
  <c r="GVA71" i="7"/>
  <c r="GVB71" i="7"/>
  <c r="GVC71" i="7"/>
  <c r="GVD71" i="7"/>
  <c r="GVE71" i="7"/>
  <c r="GVF71" i="7"/>
  <c r="GVG71" i="7"/>
  <c r="GVH71" i="7"/>
  <c r="GVI71" i="7"/>
  <c r="GVJ71" i="7"/>
  <c r="GVK71" i="7"/>
  <c r="GVL71" i="7"/>
  <c r="GVM71" i="7"/>
  <c r="GVN71" i="7"/>
  <c r="GVO71" i="7"/>
  <c r="GVP71" i="7"/>
  <c r="GVQ71" i="7"/>
  <c r="GVR71" i="7"/>
  <c r="GVS71" i="7"/>
  <c r="GVT71" i="7"/>
  <c r="GVU71" i="7"/>
  <c r="GVV71" i="7"/>
  <c r="GVW71" i="7"/>
  <c r="GVX71" i="7"/>
  <c r="GVY71" i="7"/>
  <c r="GVZ71" i="7"/>
  <c r="GWA71" i="7"/>
  <c r="GWB71" i="7"/>
  <c r="GWC71" i="7"/>
  <c r="GWD71" i="7"/>
  <c r="GWE71" i="7"/>
  <c r="GWF71" i="7"/>
  <c r="GWG71" i="7"/>
  <c r="GWH71" i="7"/>
  <c r="GWI71" i="7"/>
  <c r="GWJ71" i="7"/>
  <c r="GWK71" i="7"/>
  <c r="GWL71" i="7"/>
  <c r="GWM71" i="7"/>
  <c r="GWN71" i="7"/>
  <c r="GWO71" i="7"/>
  <c r="GWP71" i="7"/>
  <c r="GWQ71" i="7"/>
  <c r="GWR71" i="7"/>
  <c r="GWS71" i="7"/>
  <c r="GWT71" i="7"/>
  <c r="GWU71" i="7"/>
  <c r="GWV71" i="7"/>
  <c r="GWW71" i="7"/>
  <c r="GWX71" i="7"/>
  <c r="GWY71" i="7"/>
  <c r="GWZ71" i="7"/>
  <c r="GXA71" i="7"/>
  <c r="GXB71" i="7"/>
  <c r="GXC71" i="7"/>
  <c r="GXD71" i="7"/>
  <c r="GXE71" i="7"/>
  <c r="GXF71" i="7"/>
  <c r="GXG71" i="7"/>
  <c r="GXH71" i="7"/>
  <c r="GXI71" i="7"/>
  <c r="GXJ71" i="7"/>
  <c r="GXK71" i="7"/>
  <c r="GXL71" i="7"/>
  <c r="GXM71" i="7"/>
  <c r="GXN71" i="7"/>
  <c r="GXO71" i="7"/>
  <c r="GXP71" i="7"/>
  <c r="GXQ71" i="7"/>
  <c r="GXR71" i="7"/>
  <c r="GXS71" i="7"/>
  <c r="GXT71" i="7"/>
  <c r="GXU71" i="7"/>
  <c r="GXV71" i="7"/>
  <c r="GXW71" i="7"/>
  <c r="GXX71" i="7"/>
  <c r="GXY71" i="7"/>
  <c r="GXZ71" i="7"/>
  <c r="GYA71" i="7"/>
  <c r="GYB71" i="7"/>
  <c r="GYC71" i="7"/>
  <c r="GYD71" i="7"/>
  <c r="GYE71" i="7"/>
  <c r="GYF71" i="7"/>
  <c r="GYG71" i="7"/>
  <c r="GYH71" i="7"/>
  <c r="GYI71" i="7"/>
  <c r="GYJ71" i="7"/>
  <c r="GYK71" i="7"/>
  <c r="GYL71" i="7"/>
  <c r="GYM71" i="7"/>
  <c r="GYN71" i="7"/>
  <c r="GYO71" i="7"/>
  <c r="GYP71" i="7"/>
  <c r="GYQ71" i="7"/>
  <c r="GYR71" i="7"/>
  <c r="GYS71" i="7"/>
  <c r="GYT71" i="7"/>
  <c r="GYU71" i="7"/>
  <c r="GYV71" i="7"/>
  <c r="GYW71" i="7"/>
  <c r="GYX71" i="7"/>
  <c r="GYY71" i="7"/>
  <c r="GYZ71" i="7"/>
  <c r="GZA71" i="7"/>
  <c r="GZB71" i="7"/>
  <c r="GZC71" i="7"/>
  <c r="GZD71" i="7"/>
  <c r="GZE71" i="7"/>
  <c r="GZF71" i="7"/>
  <c r="GZG71" i="7"/>
  <c r="GZH71" i="7"/>
  <c r="GZI71" i="7"/>
  <c r="GZJ71" i="7"/>
  <c r="GZK71" i="7"/>
  <c r="GZL71" i="7"/>
  <c r="GZM71" i="7"/>
  <c r="GZN71" i="7"/>
  <c r="GZO71" i="7"/>
  <c r="GZP71" i="7"/>
  <c r="GZQ71" i="7"/>
  <c r="GZR71" i="7"/>
  <c r="GZS71" i="7"/>
  <c r="GZT71" i="7"/>
  <c r="GZU71" i="7"/>
  <c r="GZV71" i="7"/>
  <c r="GZW71" i="7"/>
  <c r="GZX71" i="7"/>
  <c r="GZY71" i="7"/>
  <c r="GZZ71" i="7"/>
  <c r="HAA71" i="7"/>
  <c r="HAB71" i="7"/>
  <c r="HAC71" i="7"/>
  <c r="HAD71" i="7"/>
  <c r="HAE71" i="7"/>
  <c r="HAF71" i="7"/>
  <c r="HAG71" i="7"/>
  <c r="HAH71" i="7"/>
  <c r="HAI71" i="7"/>
  <c r="HAJ71" i="7"/>
  <c r="HAK71" i="7"/>
  <c r="HAL71" i="7"/>
  <c r="HAM71" i="7"/>
  <c r="HAN71" i="7"/>
  <c r="HAO71" i="7"/>
  <c r="HAP71" i="7"/>
  <c r="HAQ71" i="7"/>
  <c r="HAR71" i="7"/>
  <c r="HAS71" i="7"/>
  <c r="HAT71" i="7"/>
  <c r="HAU71" i="7"/>
  <c r="HAV71" i="7"/>
  <c r="HAW71" i="7"/>
  <c r="HAX71" i="7"/>
  <c r="HAY71" i="7"/>
  <c r="HAZ71" i="7"/>
  <c r="HBA71" i="7"/>
  <c r="HBB71" i="7"/>
  <c r="HBC71" i="7"/>
  <c r="HBD71" i="7"/>
  <c r="HBE71" i="7"/>
  <c r="HBF71" i="7"/>
  <c r="HBG71" i="7"/>
  <c r="HBH71" i="7"/>
  <c r="HBI71" i="7"/>
  <c r="HBJ71" i="7"/>
  <c r="HBK71" i="7"/>
  <c r="HBL71" i="7"/>
  <c r="HBM71" i="7"/>
  <c r="HBN71" i="7"/>
  <c r="HBO71" i="7"/>
  <c r="HBP71" i="7"/>
  <c r="HBQ71" i="7"/>
  <c r="HBR71" i="7"/>
  <c r="HBS71" i="7"/>
  <c r="HBT71" i="7"/>
  <c r="HBU71" i="7"/>
  <c r="HBV71" i="7"/>
  <c r="HBW71" i="7"/>
  <c r="HBX71" i="7"/>
  <c r="HBY71" i="7"/>
  <c r="HBZ71" i="7"/>
  <c r="HCA71" i="7"/>
  <c r="HCB71" i="7"/>
  <c r="HCC71" i="7"/>
  <c r="HCD71" i="7"/>
  <c r="HCE71" i="7"/>
  <c r="HCF71" i="7"/>
  <c r="HCG71" i="7"/>
  <c r="HCH71" i="7"/>
  <c r="HCI71" i="7"/>
  <c r="HCJ71" i="7"/>
  <c r="HCK71" i="7"/>
  <c r="HCL71" i="7"/>
  <c r="HCM71" i="7"/>
  <c r="HCN71" i="7"/>
  <c r="HCO71" i="7"/>
  <c r="HCP71" i="7"/>
  <c r="HCQ71" i="7"/>
  <c r="HCR71" i="7"/>
  <c r="HCS71" i="7"/>
  <c r="HCT71" i="7"/>
  <c r="HCU71" i="7"/>
  <c r="HCV71" i="7"/>
  <c r="HCW71" i="7"/>
  <c r="HCX71" i="7"/>
  <c r="HCY71" i="7"/>
  <c r="HCZ71" i="7"/>
  <c r="HDA71" i="7"/>
  <c r="HDB71" i="7"/>
  <c r="HDC71" i="7"/>
  <c r="HDD71" i="7"/>
  <c r="HDE71" i="7"/>
  <c r="HDF71" i="7"/>
  <c r="HDG71" i="7"/>
  <c r="HDH71" i="7"/>
  <c r="HDI71" i="7"/>
  <c r="HDJ71" i="7"/>
  <c r="HDK71" i="7"/>
  <c r="HDL71" i="7"/>
  <c r="HDM71" i="7"/>
  <c r="HDN71" i="7"/>
  <c r="HDO71" i="7"/>
  <c r="HDP71" i="7"/>
  <c r="HDQ71" i="7"/>
  <c r="HDR71" i="7"/>
  <c r="HDS71" i="7"/>
  <c r="HDT71" i="7"/>
  <c r="HDU71" i="7"/>
  <c r="HDV71" i="7"/>
  <c r="HDW71" i="7"/>
  <c r="HDX71" i="7"/>
  <c r="HDY71" i="7"/>
  <c r="HDZ71" i="7"/>
  <c r="HEA71" i="7"/>
  <c r="HEB71" i="7"/>
  <c r="HEC71" i="7"/>
  <c r="HED71" i="7"/>
  <c r="HEE71" i="7"/>
  <c r="HEF71" i="7"/>
  <c r="HEG71" i="7"/>
  <c r="HEH71" i="7"/>
  <c r="HEI71" i="7"/>
  <c r="HEJ71" i="7"/>
  <c r="HEK71" i="7"/>
  <c r="HEL71" i="7"/>
  <c r="HEM71" i="7"/>
  <c r="HEN71" i="7"/>
  <c r="HEO71" i="7"/>
  <c r="HEP71" i="7"/>
  <c r="HEQ71" i="7"/>
  <c r="HER71" i="7"/>
  <c r="HES71" i="7"/>
  <c r="HET71" i="7"/>
  <c r="HEU71" i="7"/>
  <c r="HEV71" i="7"/>
  <c r="HEW71" i="7"/>
  <c r="HEX71" i="7"/>
  <c r="HEY71" i="7"/>
  <c r="HEZ71" i="7"/>
  <c r="HFA71" i="7"/>
  <c r="HFB71" i="7"/>
  <c r="HFC71" i="7"/>
  <c r="HFD71" i="7"/>
  <c r="HFE71" i="7"/>
  <c r="HFF71" i="7"/>
  <c r="HFG71" i="7"/>
  <c r="HFH71" i="7"/>
  <c r="HFI71" i="7"/>
  <c r="HFJ71" i="7"/>
  <c r="HFK71" i="7"/>
  <c r="HFL71" i="7"/>
  <c r="HFM71" i="7"/>
  <c r="HFN71" i="7"/>
  <c r="HFO71" i="7"/>
  <c r="HFP71" i="7"/>
  <c r="HFQ71" i="7"/>
  <c r="HFR71" i="7"/>
  <c r="HFS71" i="7"/>
  <c r="HFT71" i="7"/>
  <c r="HFU71" i="7"/>
  <c r="HFV71" i="7"/>
  <c r="HFW71" i="7"/>
  <c r="HFX71" i="7"/>
  <c r="HFY71" i="7"/>
  <c r="HFZ71" i="7"/>
  <c r="HGA71" i="7"/>
  <c r="HGB71" i="7"/>
  <c r="HGC71" i="7"/>
  <c r="HGD71" i="7"/>
  <c r="HGE71" i="7"/>
  <c r="HGF71" i="7"/>
  <c r="HGG71" i="7"/>
  <c r="HGH71" i="7"/>
  <c r="HGI71" i="7"/>
  <c r="HGJ71" i="7"/>
  <c r="HGK71" i="7"/>
  <c r="HGL71" i="7"/>
  <c r="HGM71" i="7"/>
  <c r="HGN71" i="7"/>
  <c r="HGO71" i="7"/>
  <c r="HGP71" i="7"/>
  <c r="HGQ71" i="7"/>
  <c r="HGR71" i="7"/>
  <c r="HGS71" i="7"/>
  <c r="HGT71" i="7"/>
  <c r="HGU71" i="7"/>
  <c r="HGV71" i="7"/>
  <c r="HGW71" i="7"/>
  <c r="HGX71" i="7"/>
  <c r="HGY71" i="7"/>
  <c r="HGZ71" i="7"/>
  <c r="HHA71" i="7"/>
  <c r="HHB71" i="7"/>
  <c r="HHC71" i="7"/>
  <c r="HHD71" i="7"/>
  <c r="HHE71" i="7"/>
  <c r="HHF71" i="7"/>
  <c r="HHG71" i="7"/>
  <c r="HHH71" i="7"/>
  <c r="HHI71" i="7"/>
  <c r="HHJ71" i="7"/>
  <c r="HHK71" i="7"/>
  <c r="HHL71" i="7"/>
  <c r="HHM71" i="7"/>
  <c r="HHN71" i="7"/>
  <c r="HHO71" i="7"/>
  <c r="HHP71" i="7"/>
  <c r="HHQ71" i="7"/>
  <c r="HHR71" i="7"/>
  <c r="HHS71" i="7"/>
  <c r="HHT71" i="7"/>
  <c r="HHU71" i="7"/>
  <c r="HHV71" i="7"/>
  <c r="HHW71" i="7"/>
  <c r="HHX71" i="7"/>
  <c r="HHY71" i="7"/>
  <c r="HHZ71" i="7"/>
  <c r="HIA71" i="7"/>
  <c r="HIB71" i="7"/>
  <c r="HIC71" i="7"/>
  <c r="HID71" i="7"/>
  <c r="HIE71" i="7"/>
  <c r="HIF71" i="7"/>
  <c r="HIG71" i="7"/>
  <c r="HIH71" i="7"/>
  <c r="HII71" i="7"/>
  <c r="HIJ71" i="7"/>
  <c r="HIK71" i="7"/>
  <c r="HIL71" i="7"/>
  <c r="HIM71" i="7"/>
  <c r="HIN71" i="7"/>
  <c r="HIO71" i="7"/>
  <c r="HIP71" i="7"/>
  <c r="HIQ71" i="7"/>
  <c r="HIR71" i="7"/>
  <c r="HIS71" i="7"/>
  <c r="HIT71" i="7"/>
  <c r="HIU71" i="7"/>
  <c r="HIV71" i="7"/>
  <c r="HIW71" i="7"/>
  <c r="HIX71" i="7"/>
  <c r="HIY71" i="7"/>
  <c r="HIZ71" i="7"/>
  <c r="HJA71" i="7"/>
  <c r="HJB71" i="7"/>
  <c r="HJC71" i="7"/>
  <c r="HJD71" i="7"/>
  <c r="HJE71" i="7"/>
  <c r="HJF71" i="7"/>
  <c r="HJG71" i="7"/>
  <c r="HJH71" i="7"/>
  <c r="HJI71" i="7"/>
  <c r="HJJ71" i="7"/>
  <c r="HJK71" i="7"/>
  <c r="HJL71" i="7"/>
  <c r="HJM71" i="7"/>
  <c r="HJN71" i="7"/>
  <c r="HJO71" i="7"/>
  <c r="HJP71" i="7"/>
  <c r="HJQ71" i="7"/>
  <c r="HJR71" i="7"/>
  <c r="HJS71" i="7"/>
  <c r="HJT71" i="7"/>
  <c r="HJU71" i="7"/>
  <c r="HJV71" i="7"/>
  <c r="HJW71" i="7"/>
  <c r="HJX71" i="7"/>
  <c r="HJY71" i="7"/>
  <c r="HJZ71" i="7"/>
  <c r="HKA71" i="7"/>
  <c r="HKB71" i="7"/>
  <c r="HKC71" i="7"/>
  <c r="HKD71" i="7"/>
  <c r="HKE71" i="7"/>
  <c r="HKF71" i="7"/>
  <c r="HKG71" i="7"/>
  <c r="HKH71" i="7"/>
  <c r="HKI71" i="7"/>
  <c r="HKJ71" i="7"/>
  <c r="HKK71" i="7"/>
  <c r="HKL71" i="7"/>
  <c r="HKM71" i="7"/>
  <c r="HKN71" i="7"/>
  <c r="HKO71" i="7"/>
  <c r="HKP71" i="7"/>
  <c r="HKQ71" i="7"/>
  <c r="HKR71" i="7"/>
  <c r="HKS71" i="7"/>
  <c r="HKT71" i="7"/>
  <c r="HKU71" i="7"/>
  <c r="HKV71" i="7"/>
  <c r="HKW71" i="7"/>
  <c r="HKX71" i="7"/>
  <c r="HKY71" i="7"/>
  <c r="HKZ71" i="7"/>
  <c r="HLA71" i="7"/>
  <c r="HLB71" i="7"/>
  <c r="HLC71" i="7"/>
  <c r="HLD71" i="7"/>
  <c r="HLE71" i="7"/>
  <c r="HLF71" i="7"/>
  <c r="HLG71" i="7"/>
  <c r="HLH71" i="7"/>
  <c r="HLI71" i="7"/>
  <c r="HLJ71" i="7"/>
  <c r="HLK71" i="7"/>
  <c r="HLL71" i="7"/>
  <c r="HLM71" i="7"/>
  <c r="HLN71" i="7"/>
  <c r="HLO71" i="7"/>
  <c r="HLP71" i="7"/>
  <c r="HLQ71" i="7"/>
  <c r="HLR71" i="7"/>
  <c r="HLS71" i="7"/>
  <c r="HLT71" i="7"/>
  <c r="HLU71" i="7"/>
  <c r="HLV71" i="7"/>
  <c r="HLW71" i="7"/>
  <c r="HLX71" i="7"/>
  <c r="HLY71" i="7"/>
  <c r="HLZ71" i="7"/>
  <c r="HMA71" i="7"/>
  <c r="HMB71" i="7"/>
  <c r="HMC71" i="7"/>
  <c r="HMD71" i="7"/>
  <c r="HME71" i="7"/>
  <c r="HMF71" i="7"/>
  <c r="HMG71" i="7"/>
  <c r="HMH71" i="7"/>
  <c r="HMI71" i="7"/>
  <c r="HMJ71" i="7"/>
  <c r="HMK71" i="7"/>
  <c r="HML71" i="7"/>
  <c r="HMM71" i="7"/>
  <c r="HMN71" i="7"/>
  <c r="HMO71" i="7"/>
  <c r="HMP71" i="7"/>
  <c r="HMQ71" i="7"/>
  <c r="HMR71" i="7"/>
  <c r="HMS71" i="7"/>
  <c r="HMT71" i="7"/>
  <c r="HMU71" i="7"/>
  <c r="HMV71" i="7"/>
  <c r="HMW71" i="7"/>
  <c r="HMX71" i="7"/>
  <c r="HMY71" i="7"/>
  <c r="HMZ71" i="7"/>
  <c r="HNA71" i="7"/>
  <c r="HNB71" i="7"/>
  <c r="HNC71" i="7"/>
  <c r="HND71" i="7"/>
  <c r="HNE71" i="7"/>
  <c r="HNF71" i="7"/>
  <c r="HNG71" i="7"/>
  <c r="HNH71" i="7"/>
  <c r="HNI71" i="7"/>
  <c r="HNJ71" i="7"/>
  <c r="HNK71" i="7"/>
  <c r="HNL71" i="7"/>
  <c r="HNM71" i="7"/>
  <c r="HNN71" i="7"/>
  <c r="HNO71" i="7"/>
  <c r="HNP71" i="7"/>
  <c r="HNQ71" i="7"/>
  <c r="HNR71" i="7"/>
  <c r="HNS71" i="7"/>
  <c r="HNT71" i="7"/>
  <c r="HNU71" i="7"/>
  <c r="HNV71" i="7"/>
  <c r="HNW71" i="7"/>
  <c r="HNX71" i="7"/>
  <c r="HNY71" i="7"/>
  <c r="HNZ71" i="7"/>
  <c r="HOA71" i="7"/>
  <c r="HOB71" i="7"/>
  <c r="HOC71" i="7"/>
  <c r="HOD71" i="7"/>
  <c r="HOE71" i="7"/>
  <c r="HOF71" i="7"/>
  <c r="HOG71" i="7"/>
  <c r="HOH71" i="7"/>
  <c r="HOI71" i="7"/>
  <c r="HOJ71" i="7"/>
  <c r="HOK71" i="7"/>
  <c r="HOL71" i="7"/>
  <c r="HOM71" i="7"/>
  <c r="HON71" i="7"/>
  <c r="HOO71" i="7"/>
  <c r="HOP71" i="7"/>
  <c r="HOQ71" i="7"/>
  <c r="HOR71" i="7"/>
  <c r="HOS71" i="7"/>
  <c r="HOT71" i="7"/>
  <c r="HOU71" i="7"/>
  <c r="HOV71" i="7"/>
  <c r="HOW71" i="7"/>
  <c r="HOX71" i="7"/>
  <c r="HOY71" i="7"/>
  <c r="HOZ71" i="7"/>
  <c r="HPA71" i="7"/>
  <c r="HPB71" i="7"/>
  <c r="HPC71" i="7"/>
  <c r="HPD71" i="7"/>
  <c r="HPE71" i="7"/>
  <c r="HPF71" i="7"/>
  <c r="HPG71" i="7"/>
  <c r="HPH71" i="7"/>
  <c r="HPI71" i="7"/>
  <c r="HPJ71" i="7"/>
  <c r="HPK71" i="7"/>
  <c r="HPL71" i="7"/>
  <c r="HPM71" i="7"/>
  <c r="HPN71" i="7"/>
  <c r="HPO71" i="7"/>
  <c r="HPP71" i="7"/>
  <c r="HPQ71" i="7"/>
  <c r="HPR71" i="7"/>
  <c r="HPS71" i="7"/>
  <c r="HPT71" i="7"/>
  <c r="HPU71" i="7"/>
  <c r="HPV71" i="7"/>
  <c r="HPW71" i="7"/>
  <c r="HPX71" i="7"/>
  <c r="HPY71" i="7"/>
  <c r="HPZ71" i="7"/>
  <c r="HQA71" i="7"/>
  <c r="HQB71" i="7"/>
  <c r="HQC71" i="7"/>
  <c r="HQD71" i="7"/>
  <c r="HQE71" i="7"/>
  <c r="HQF71" i="7"/>
  <c r="HQG71" i="7"/>
  <c r="HQH71" i="7"/>
  <c r="HQI71" i="7"/>
  <c r="HQJ71" i="7"/>
  <c r="HQK71" i="7"/>
  <c r="HQL71" i="7"/>
  <c r="HQM71" i="7"/>
  <c r="HQN71" i="7"/>
  <c r="HQO71" i="7"/>
  <c r="HQP71" i="7"/>
  <c r="HQQ71" i="7"/>
  <c r="HQR71" i="7"/>
  <c r="HQS71" i="7"/>
  <c r="HQT71" i="7"/>
  <c r="HQU71" i="7"/>
  <c r="HQV71" i="7"/>
  <c r="HQW71" i="7"/>
  <c r="HQX71" i="7"/>
  <c r="HQY71" i="7"/>
  <c r="HQZ71" i="7"/>
  <c r="HRA71" i="7"/>
  <c r="HRB71" i="7"/>
  <c r="HRC71" i="7"/>
  <c r="HRD71" i="7"/>
  <c r="HRE71" i="7"/>
  <c r="HRF71" i="7"/>
  <c r="HRG71" i="7"/>
  <c r="HRH71" i="7"/>
  <c r="HRI71" i="7"/>
  <c r="HRJ71" i="7"/>
  <c r="HRK71" i="7"/>
  <c r="HRL71" i="7"/>
  <c r="HRM71" i="7"/>
  <c r="HRN71" i="7"/>
  <c r="HRO71" i="7"/>
  <c r="HRP71" i="7"/>
  <c r="HRQ71" i="7"/>
  <c r="HRR71" i="7"/>
  <c r="HRS71" i="7"/>
  <c r="HRT71" i="7"/>
  <c r="HRU71" i="7"/>
  <c r="HRV71" i="7"/>
  <c r="HRW71" i="7"/>
  <c r="HRX71" i="7"/>
  <c r="HRY71" i="7"/>
  <c r="HRZ71" i="7"/>
  <c r="HSA71" i="7"/>
  <c r="HSB71" i="7"/>
  <c r="HSC71" i="7"/>
  <c r="HSD71" i="7"/>
  <c r="HSE71" i="7"/>
  <c r="HSF71" i="7"/>
  <c r="HSG71" i="7"/>
  <c r="HSH71" i="7"/>
  <c r="HSI71" i="7"/>
  <c r="HSJ71" i="7"/>
  <c r="HSK71" i="7"/>
  <c r="HSL71" i="7"/>
  <c r="HSM71" i="7"/>
  <c r="HSN71" i="7"/>
  <c r="HSO71" i="7"/>
  <c r="HSP71" i="7"/>
  <c r="HSQ71" i="7"/>
  <c r="HSR71" i="7"/>
  <c r="HSS71" i="7"/>
  <c r="HST71" i="7"/>
  <c r="HSU71" i="7"/>
  <c r="HSV71" i="7"/>
  <c r="HSW71" i="7"/>
  <c r="HSX71" i="7"/>
  <c r="HSY71" i="7"/>
  <c r="HSZ71" i="7"/>
  <c r="HTA71" i="7"/>
  <c r="HTB71" i="7"/>
  <c r="HTC71" i="7"/>
  <c r="HTD71" i="7"/>
  <c r="HTE71" i="7"/>
  <c r="HTF71" i="7"/>
  <c r="HTG71" i="7"/>
  <c r="HTH71" i="7"/>
  <c r="HTI71" i="7"/>
  <c r="HTJ71" i="7"/>
  <c r="HTK71" i="7"/>
  <c r="HTL71" i="7"/>
  <c r="HTM71" i="7"/>
  <c r="HTN71" i="7"/>
  <c r="HTO71" i="7"/>
  <c r="HTP71" i="7"/>
  <c r="HTQ71" i="7"/>
  <c r="HTR71" i="7"/>
  <c r="HTS71" i="7"/>
  <c r="HTT71" i="7"/>
  <c r="HTU71" i="7"/>
  <c r="HTV71" i="7"/>
  <c r="HTW71" i="7"/>
  <c r="HTX71" i="7"/>
  <c r="HTY71" i="7"/>
  <c r="HTZ71" i="7"/>
  <c r="HUA71" i="7"/>
  <c r="HUB71" i="7"/>
  <c r="HUC71" i="7"/>
  <c r="HUD71" i="7"/>
  <c r="HUE71" i="7"/>
  <c r="HUF71" i="7"/>
  <c r="HUG71" i="7"/>
  <c r="HUH71" i="7"/>
  <c r="HUI71" i="7"/>
  <c r="HUJ71" i="7"/>
  <c r="HUK71" i="7"/>
  <c r="HUL71" i="7"/>
  <c r="HUM71" i="7"/>
  <c r="HUN71" i="7"/>
  <c r="HUO71" i="7"/>
  <c r="HUP71" i="7"/>
  <c r="HUQ71" i="7"/>
  <c r="HUR71" i="7"/>
  <c r="HUS71" i="7"/>
  <c r="HUT71" i="7"/>
  <c r="HUU71" i="7"/>
  <c r="HUV71" i="7"/>
  <c r="HUW71" i="7"/>
  <c r="HUX71" i="7"/>
  <c r="HUY71" i="7"/>
  <c r="HUZ71" i="7"/>
  <c r="HVA71" i="7"/>
  <c r="HVB71" i="7"/>
  <c r="HVC71" i="7"/>
  <c r="HVD71" i="7"/>
  <c r="HVE71" i="7"/>
  <c r="HVF71" i="7"/>
  <c r="HVG71" i="7"/>
  <c r="HVH71" i="7"/>
  <c r="HVI71" i="7"/>
  <c r="HVJ71" i="7"/>
  <c r="HVK71" i="7"/>
  <c r="HVL71" i="7"/>
  <c r="HVM71" i="7"/>
  <c r="HVN71" i="7"/>
  <c r="HVO71" i="7"/>
  <c r="HVP71" i="7"/>
  <c r="HVQ71" i="7"/>
  <c r="HVR71" i="7"/>
  <c r="HVS71" i="7"/>
  <c r="HVT71" i="7"/>
  <c r="HVU71" i="7"/>
  <c r="HVV71" i="7"/>
  <c r="HVW71" i="7"/>
  <c r="HVX71" i="7"/>
  <c r="HVY71" i="7"/>
  <c r="HVZ71" i="7"/>
  <c r="HWA71" i="7"/>
  <c r="HWB71" i="7"/>
  <c r="HWC71" i="7"/>
  <c r="HWD71" i="7"/>
  <c r="HWE71" i="7"/>
  <c r="HWF71" i="7"/>
  <c r="HWG71" i="7"/>
  <c r="HWH71" i="7"/>
  <c r="HWI71" i="7"/>
  <c r="HWJ71" i="7"/>
  <c r="HWK71" i="7"/>
  <c r="HWL71" i="7"/>
  <c r="HWM71" i="7"/>
  <c r="HWN71" i="7"/>
  <c r="HWO71" i="7"/>
  <c r="HWP71" i="7"/>
  <c r="HWQ71" i="7"/>
  <c r="HWR71" i="7"/>
  <c r="HWS71" i="7"/>
  <c r="HWT71" i="7"/>
  <c r="HWU71" i="7"/>
  <c r="HWV71" i="7"/>
  <c r="HWW71" i="7"/>
  <c r="HWX71" i="7"/>
  <c r="HWY71" i="7"/>
  <c r="HWZ71" i="7"/>
  <c r="HXA71" i="7"/>
  <c r="HXB71" i="7"/>
  <c r="HXC71" i="7"/>
  <c r="HXD71" i="7"/>
  <c r="HXE71" i="7"/>
  <c r="HXF71" i="7"/>
  <c r="HXG71" i="7"/>
  <c r="HXH71" i="7"/>
  <c r="HXI71" i="7"/>
  <c r="HXJ71" i="7"/>
  <c r="HXK71" i="7"/>
  <c r="HXL71" i="7"/>
  <c r="HXM71" i="7"/>
  <c r="HXN71" i="7"/>
  <c r="HXO71" i="7"/>
  <c r="HXP71" i="7"/>
  <c r="HXQ71" i="7"/>
  <c r="HXR71" i="7"/>
  <c r="HXS71" i="7"/>
  <c r="HXT71" i="7"/>
  <c r="HXU71" i="7"/>
  <c r="HXV71" i="7"/>
  <c r="HXW71" i="7"/>
  <c r="HXX71" i="7"/>
  <c r="HXY71" i="7"/>
  <c r="HXZ71" i="7"/>
  <c r="HYA71" i="7"/>
  <c r="HYB71" i="7"/>
  <c r="HYC71" i="7"/>
  <c r="HYD71" i="7"/>
  <c r="HYE71" i="7"/>
  <c r="HYF71" i="7"/>
  <c r="HYG71" i="7"/>
  <c r="HYH71" i="7"/>
  <c r="HYI71" i="7"/>
  <c r="HYJ71" i="7"/>
  <c r="HYK71" i="7"/>
  <c r="HYL71" i="7"/>
  <c r="HYM71" i="7"/>
  <c r="HYN71" i="7"/>
  <c r="HYO71" i="7"/>
  <c r="HYP71" i="7"/>
  <c r="HYQ71" i="7"/>
  <c r="HYR71" i="7"/>
  <c r="HYS71" i="7"/>
  <c r="HYT71" i="7"/>
  <c r="HYU71" i="7"/>
  <c r="HYV71" i="7"/>
  <c r="HYW71" i="7"/>
  <c r="HYX71" i="7"/>
  <c r="HYY71" i="7"/>
  <c r="HYZ71" i="7"/>
  <c r="HZA71" i="7"/>
  <c r="HZB71" i="7"/>
  <c r="HZC71" i="7"/>
  <c r="HZD71" i="7"/>
  <c r="HZE71" i="7"/>
  <c r="HZF71" i="7"/>
  <c r="HZG71" i="7"/>
  <c r="HZH71" i="7"/>
  <c r="HZI71" i="7"/>
  <c r="HZJ71" i="7"/>
  <c r="HZK71" i="7"/>
  <c r="HZL71" i="7"/>
  <c r="HZM71" i="7"/>
  <c r="HZN71" i="7"/>
  <c r="HZO71" i="7"/>
  <c r="HZP71" i="7"/>
  <c r="HZQ71" i="7"/>
  <c r="HZR71" i="7"/>
  <c r="HZS71" i="7"/>
  <c r="HZT71" i="7"/>
  <c r="HZU71" i="7"/>
  <c r="HZV71" i="7"/>
  <c r="HZW71" i="7"/>
  <c r="HZX71" i="7"/>
  <c r="HZY71" i="7"/>
  <c r="HZZ71" i="7"/>
  <c r="IAA71" i="7"/>
  <c r="IAB71" i="7"/>
  <c r="IAC71" i="7"/>
  <c r="IAD71" i="7"/>
  <c r="IAE71" i="7"/>
  <c r="IAF71" i="7"/>
  <c r="IAG71" i="7"/>
  <c r="IAH71" i="7"/>
  <c r="IAI71" i="7"/>
  <c r="IAJ71" i="7"/>
  <c r="IAK71" i="7"/>
  <c r="IAL71" i="7"/>
  <c r="IAM71" i="7"/>
  <c r="IAN71" i="7"/>
  <c r="IAO71" i="7"/>
  <c r="IAP71" i="7"/>
  <c r="IAQ71" i="7"/>
  <c r="IAR71" i="7"/>
  <c r="IAS71" i="7"/>
  <c r="IAT71" i="7"/>
  <c r="IAU71" i="7"/>
  <c r="IAV71" i="7"/>
  <c r="IAW71" i="7"/>
  <c r="IAX71" i="7"/>
  <c r="IAY71" i="7"/>
  <c r="IAZ71" i="7"/>
  <c r="IBA71" i="7"/>
  <c r="IBB71" i="7"/>
  <c r="IBC71" i="7"/>
  <c r="IBD71" i="7"/>
  <c r="IBE71" i="7"/>
  <c r="IBF71" i="7"/>
  <c r="IBG71" i="7"/>
  <c r="IBH71" i="7"/>
  <c r="IBI71" i="7"/>
  <c r="IBJ71" i="7"/>
  <c r="IBK71" i="7"/>
  <c r="IBL71" i="7"/>
  <c r="IBM71" i="7"/>
  <c r="IBN71" i="7"/>
  <c r="IBO71" i="7"/>
  <c r="IBP71" i="7"/>
  <c r="IBQ71" i="7"/>
  <c r="IBR71" i="7"/>
  <c r="IBS71" i="7"/>
  <c r="IBT71" i="7"/>
  <c r="IBU71" i="7"/>
  <c r="IBV71" i="7"/>
  <c r="IBW71" i="7"/>
  <c r="IBX71" i="7"/>
  <c r="IBY71" i="7"/>
  <c r="IBZ71" i="7"/>
  <c r="ICA71" i="7"/>
  <c r="ICB71" i="7"/>
  <c r="ICC71" i="7"/>
  <c r="ICD71" i="7"/>
  <c r="ICE71" i="7"/>
  <c r="ICF71" i="7"/>
  <c r="ICG71" i="7"/>
  <c r="ICH71" i="7"/>
  <c r="ICI71" i="7"/>
  <c r="ICJ71" i="7"/>
  <c r="ICK71" i="7"/>
  <c r="ICL71" i="7"/>
  <c r="ICM71" i="7"/>
  <c r="ICN71" i="7"/>
  <c r="ICO71" i="7"/>
  <c r="ICP71" i="7"/>
  <c r="ICQ71" i="7"/>
  <c r="ICR71" i="7"/>
  <c r="ICS71" i="7"/>
  <c r="ICT71" i="7"/>
  <c r="ICU71" i="7"/>
  <c r="ICV71" i="7"/>
  <c r="ICW71" i="7"/>
  <c r="ICX71" i="7"/>
  <c r="ICY71" i="7"/>
  <c r="ICZ71" i="7"/>
  <c r="IDA71" i="7"/>
  <c r="IDB71" i="7"/>
  <c r="IDC71" i="7"/>
  <c r="IDD71" i="7"/>
  <c r="IDE71" i="7"/>
  <c r="IDF71" i="7"/>
  <c r="IDG71" i="7"/>
  <c r="IDH71" i="7"/>
  <c r="IDI71" i="7"/>
  <c r="IDJ71" i="7"/>
  <c r="IDK71" i="7"/>
  <c r="IDL71" i="7"/>
  <c r="IDM71" i="7"/>
  <c r="IDN71" i="7"/>
  <c r="IDO71" i="7"/>
  <c r="IDP71" i="7"/>
  <c r="IDQ71" i="7"/>
  <c r="IDR71" i="7"/>
  <c r="IDS71" i="7"/>
  <c r="IDT71" i="7"/>
  <c r="IDU71" i="7"/>
  <c r="IDV71" i="7"/>
  <c r="IDW71" i="7"/>
  <c r="IDX71" i="7"/>
  <c r="IDY71" i="7"/>
  <c r="IDZ71" i="7"/>
  <c r="IEA71" i="7"/>
  <c r="IEB71" i="7"/>
  <c r="IEC71" i="7"/>
  <c r="IED71" i="7"/>
  <c r="IEE71" i="7"/>
  <c r="IEF71" i="7"/>
  <c r="IEG71" i="7"/>
  <c r="IEH71" i="7"/>
  <c r="IEI71" i="7"/>
  <c r="IEJ71" i="7"/>
  <c r="IEK71" i="7"/>
  <c r="IEL71" i="7"/>
  <c r="IEM71" i="7"/>
  <c r="IEN71" i="7"/>
  <c r="IEO71" i="7"/>
  <c r="IEP71" i="7"/>
  <c r="IEQ71" i="7"/>
  <c r="IER71" i="7"/>
  <c r="IES71" i="7"/>
  <c r="IET71" i="7"/>
  <c r="IEU71" i="7"/>
  <c r="IEV71" i="7"/>
  <c r="IEW71" i="7"/>
  <c r="IEX71" i="7"/>
  <c r="IEY71" i="7"/>
  <c r="IEZ71" i="7"/>
  <c r="IFA71" i="7"/>
  <c r="IFB71" i="7"/>
  <c r="IFC71" i="7"/>
  <c r="IFD71" i="7"/>
  <c r="IFE71" i="7"/>
  <c r="IFF71" i="7"/>
  <c r="IFG71" i="7"/>
  <c r="IFH71" i="7"/>
  <c r="IFI71" i="7"/>
  <c r="IFJ71" i="7"/>
  <c r="IFK71" i="7"/>
  <c r="IFL71" i="7"/>
  <c r="IFM71" i="7"/>
  <c r="IFN71" i="7"/>
  <c r="IFO71" i="7"/>
  <c r="IFP71" i="7"/>
  <c r="IFQ71" i="7"/>
  <c r="IFR71" i="7"/>
  <c r="IFS71" i="7"/>
  <c r="IFT71" i="7"/>
  <c r="IFU71" i="7"/>
  <c r="IFV71" i="7"/>
  <c r="IFW71" i="7"/>
  <c r="IFX71" i="7"/>
  <c r="IFY71" i="7"/>
  <c r="IFZ71" i="7"/>
  <c r="IGA71" i="7"/>
  <c r="IGB71" i="7"/>
  <c r="IGC71" i="7"/>
  <c r="IGD71" i="7"/>
  <c r="IGE71" i="7"/>
  <c r="IGF71" i="7"/>
  <c r="IGG71" i="7"/>
  <c r="IGH71" i="7"/>
  <c r="IGI71" i="7"/>
  <c r="IGJ71" i="7"/>
  <c r="IGK71" i="7"/>
  <c r="IGL71" i="7"/>
  <c r="IGM71" i="7"/>
  <c r="IGN71" i="7"/>
  <c r="IGO71" i="7"/>
  <c r="IGP71" i="7"/>
  <c r="IGQ71" i="7"/>
  <c r="IGR71" i="7"/>
  <c r="IGS71" i="7"/>
  <c r="IGT71" i="7"/>
  <c r="IGU71" i="7"/>
  <c r="IGV71" i="7"/>
  <c r="IGW71" i="7"/>
  <c r="IGX71" i="7"/>
  <c r="IGY71" i="7"/>
  <c r="IGZ71" i="7"/>
  <c r="IHA71" i="7"/>
  <c r="IHB71" i="7"/>
  <c r="IHC71" i="7"/>
  <c r="IHD71" i="7"/>
  <c r="IHE71" i="7"/>
  <c r="IHF71" i="7"/>
  <c r="IHG71" i="7"/>
  <c r="IHH71" i="7"/>
  <c r="IHI71" i="7"/>
  <c r="IHJ71" i="7"/>
  <c r="IHK71" i="7"/>
  <c r="IHL71" i="7"/>
  <c r="IHM71" i="7"/>
  <c r="IHN71" i="7"/>
  <c r="IHO71" i="7"/>
  <c r="IHP71" i="7"/>
  <c r="IHQ71" i="7"/>
  <c r="IHR71" i="7"/>
  <c r="IHS71" i="7"/>
  <c r="IHT71" i="7"/>
  <c r="IHU71" i="7"/>
  <c r="IHV71" i="7"/>
  <c r="IHW71" i="7"/>
  <c r="IHX71" i="7"/>
  <c r="IHY71" i="7"/>
  <c r="IHZ71" i="7"/>
  <c r="IIA71" i="7"/>
  <c r="IIB71" i="7"/>
  <c r="IIC71" i="7"/>
  <c r="IID71" i="7"/>
  <c r="IIE71" i="7"/>
  <c r="IIF71" i="7"/>
  <c r="IIG71" i="7"/>
  <c r="IIH71" i="7"/>
  <c r="III71" i="7"/>
  <c r="IIJ71" i="7"/>
  <c r="IIK71" i="7"/>
  <c r="IIL71" i="7"/>
  <c r="IIM71" i="7"/>
  <c r="IIN71" i="7"/>
  <c r="IIO71" i="7"/>
  <c r="IIP71" i="7"/>
  <c r="IIQ71" i="7"/>
  <c r="IIR71" i="7"/>
  <c r="IIS71" i="7"/>
  <c r="IIT71" i="7"/>
  <c r="IIU71" i="7"/>
  <c r="IIV71" i="7"/>
  <c r="IIW71" i="7"/>
  <c r="IIX71" i="7"/>
  <c r="IIY71" i="7"/>
  <c r="IIZ71" i="7"/>
  <c r="IJA71" i="7"/>
  <c r="IJB71" i="7"/>
  <c r="IJC71" i="7"/>
  <c r="IJD71" i="7"/>
  <c r="IJE71" i="7"/>
  <c r="IJF71" i="7"/>
  <c r="IJG71" i="7"/>
  <c r="IJH71" i="7"/>
  <c r="IJI71" i="7"/>
  <c r="IJJ71" i="7"/>
  <c r="IJK71" i="7"/>
  <c r="IJL71" i="7"/>
  <c r="IJM71" i="7"/>
  <c r="IJN71" i="7"/>
  <c r="IJO71" i="7"/>
  <c r="IJP71" i="7"/>
  <c r="IJQ71" i="7"/>
  <c r="IJR71" i="7"/>
  <c r="IJS71" i="7"/>
  <c r="IJT71" i="7"/>
  <c r="IJU71" i="7"/>
  <c r="IJV71" i="7"/>
  <c r="IJW71" i="7"/>
  <c r="IJX71" i="7"/>
  <c r="IJY71" i="7"/>
  <c r="IJZ71" i="7"/>
  <c r="IKA71" i="7"/>
  <c r="IKB71" i="7"/>
  <c r="IKC71" i="7"/>
  <c r="IKD71" i="7"/>
  <c r="IKE71" i="7"/>
  <c r="IKF71" i="7"/>
  <c r="IKG71" i="7"/>
  <c r="IKH71" i="7"/>
  <c r="IKI71" i="7"/>
  <c r="IKJ71" i="7"/>
  <c r="IKK71" i="7"/>
  <c r="IKL71" i="7"/>
  <c r="IKM71" i="7"/>
  <c r="IKN71" i="7"/>
  <c r="IKO71" i="7"/>
  <c r="IKP71" i="7"/>
  <c r="IKQ71" i="7"/>
  <c r="IKR71" i="7"/>
  <c r="IKS71" i="7"/>
  <c r="IKT71" i="7"/>
  <c r="IKU71" i="7"/>
  <c r="IKV71" i="7"/>
  <c r="IKW71" i="7"/>
  <c r="IKX71" i="7"/>
  <c r="IKY71" i="7"/>
  <c r="IKZ71" i="7"/>
  <c r="ILA71" i="7"/>
  <c r="ILB71" i="7"/>
  <c r="ILC71" i="7"/>
  <c r="ILD71" i="7"/>
  <c r="ILE71" i="7"/>
  <c r="ILF71" i="7"/>
  <c r="ILG71" i="7"/>
  <c r="ILH71" i="7"/>
  <c r="ILI71" i="7"/>
  <c r="ILJ71" i="7"/>
  <c r="ILK71" i="7"/>
  <c r="ILL71" i="7"/>
  <c r="ILM71" i="7"/>
  <c r="ILN71" i="7"/>
  <c r="ILO71" i="7"/>
  <c r="ILP71" i="7"/>
  <c r="ILQ71" i="7"/>
  <c r="ILR71" i="7"/>
  <c r="ILS71" i="7"/>
  <c r="ILT71" i="7"/>
  <c r="ILU71" i="7"/>
  <c r="ILV71" i="7"/>
  <c r="ILW71" i="7"/>
  <c r="ILX71" i="7"/>
  <c r="ILY71" i="7"/>
  <c r="ILZ71" i="7"/>
  <c r="IMA71" i="7"/>
  <c r="IMB71" i="7"/>
  <c r="IMC71" i="7"/>
  <c r="IMD71" i="7"/>
  <c r="IME71" i="7"/>
  <c r="IMF71" i="7"/>
  <c r="IMG71" i="7"/>
  <c r="IMH71" i="7"/>
  <c r="IMI71" i="7"/>
  <c r="IMJ71" i="7"/>
  <c r="IMK71" i="7"/>
  <c r="IML71" i="7"/>
  <c r="IMM71" i="7"/>
  <c r="IMN71" i="7"/>
  <c r="IMO71" i="7"/>
  <c r="IMP71" i="7"/>
  <c r="IMQ71" i="7"/>
  <c r="IMR71" i="7"/>
  <c r="IMS71" i="7"/>
  <c r="IMT71" i="7"/>
  <c r="IMU71" i="7"/>
  <c r="IMV71" i="7"/>
  <c r="IMW71" i="7"/>
  <c r="IMX71" i="7"/>
  <c r="IMY71" i="7"/>
  <c r="IMZ71" i="7"/>
  <c r="INA71" i="7"/>
  <c r="INB71" i="7"/>
  <c r="INC71" i="7"/>
  <c r="IND71" i="7"/>
  <c r="INE71" i="7"/>
  <c r="INF71" i="7"/>
  <c r="ING71" i="7"/>
  <c r="INH71" i="7"/>
  <c r="INI71" i="7"/>
  <c r="INJ71" i="7"/>
  <c r="INK71" i="7"/>
  <c r="INL71" i="7"/>
  <c r="INM71" i="7"/>
  <c r="INN71" i="7"/>
  <c r="INO71" i="7"/>
  <c r="INP71" i="7"/>
  <c r="INQ71" i="7"/>
  <c r="INR71" i="7"/>
  <c r="INS71" i="7"/>
  <c r="INT71" i="7"/>
  <c r="INU71" i="7"/>
  <c r="INV71" i="7"/>
  <c r="INW71" i="7"/>
  <c r="INX71" i="7"/>
  <c r="INY71" i="7"/>
  <c r="INZ71" i="7"/>
  <c r="IOA71" i="7"/>
  <c r="IOB71" i="7"/>
  <c r="IOC71" i="7"/>
  <c r="IOD71" i="7"/>
  <c r="IOE71" i="7"/>
  <c r="IOF71" i="7"/>
  <c r="IOG71" i="7"/>
  <c r="IOH71" i="7"/>
  <c r="IOI71" i="7"/>
  <c r="IOJ71" i="7"/>
  <c r="IOK71" i="7"/>
  <c r="IOL71" i="7"/>
  <c r="IOM71" i="7"/>
  <c r="ION71" i="7"/>
  <c r="IOO71" i="7"/>
  <c r="IOP71" i="7"/>
  <c r="IOQ71" i="7"/>
  <c r="IOR71" i="7"/>
  <c r="IOS71" i="7"/>
  <c r="IOT71" i="7"/>
  <c r="IOU71" i="7"/>
  <c r="IOV71" i="7"/>
  <c r="IOW71" i="7"/>
  <c r="IOX71" i="7"/>
  <c r="IOY71" i="7"/>
  <c r="IOZ71" i="7"/>
  <c r="IPA71" i="7"/>
  <c r="IPB71" i="7"/>
  <c r="IPC71" i="7"/>
  <c r="IPD71" i="7"/>
  <c r="IPE71" i="7"/>
  <c r="IPF71" i="7"/>
  <c r="IPG71" i="7"/>
  <c r="IPH71" i="7"/>
  <c r="IPI71" i="7"/>
  <c r="IPJ71" i="7"/>
  <c r="IPK71" i="7"/>
  <c r="IPL71" i="7"/>
  <c r="IPM71" i="7"/>
  <c r="IPN71" i="7"/>
  <c r="IPO71" i="7"/>
  <c r="IPP71" i="7"/>
  <c r="IPQ71" i="7"/>
  <c r="IPR71" i="7"/>
  <c r="IPS71" i="7"/>
  <c r="IPT71" i="7"/>
  <c r="IPU71" i="7"/>
  <c r="IPV71" i="7"/>
  <c r="IPW71" i="7"/>
  <c r="IPX71" i="7"/>
  <c r="IPY71" i="7"/>
  <c r="IPZ71" i="7"/>
  <c r="IQA71" i="7"/>
  <c r="IQB71" i="7"/>
  <c r="IQC71" i="7"/>
  <c r="IQD71" i="7"/>
  <c r="IQE71" i="7"/>
  <c r="IQF71" i="7"/>
  <c r="IQG71" i="7"/>
  <c r="IQH71" i="7"/>
  <c r="IQI71" i="7"/>
  <c r="IQJ71" i="7"/>
  <c r="IQK71" i="7"/>
  <c r="IQL71" i="7"/>
  <c r="IQM71" i="7"/>
  <c r="IQN71" i="7"/>
  <c r="IQO71" i="7"/>
  <c r="IQP71" i="7"/>
  <c r="IQQ71" i="7"/>
  <c r="IQR71" i="7"/>
  <c r="IQS71" i="7"/>
  <c r="IQT71" i="7"/>
  <c r="IQU71" i="7"/>
  <c r="IQV71" i="7"/>
  <c r="IQW71" i="7"/>
  <c r="IQX71" i="7"/>
  <c r="IQY71" i="7"/>
  <c r="IQZ71" i="7"/>
  <c r="IRA71" i="7"/>
  <c r="IRB71" i="7"/>
  <c r="IRC71" i="7"/>
  <c r="IRD71" i="7"/>
  <c r="IRE71" i="7"/>
  <c r="IRF71" i="7"/>
  <c r="IRG71" i="7"/>
  <c r="IRH71" i="7"/>
  <c r="IRI71" i="7"/>
  <c r="IRJ71" i="7"/>
  <c r="IRK71" i="7"/>
  <c r="IRL71" i="7"/>
  <c r="IRM71" i="7"/>
  <c r="IRN71" i="7"/>
  <c r="IRO71" i="7"/>
  <c r="IRP71" i="7"/>
  <c r="IRQ71" i="7"/>
  <c r="IRR71" i="7"/>
  <c r="IRS71" i="7"/>
  <c r="IRT71" i="7"/>
  <c r="IRU71" i="7"/>
  <c r="IRV71" i="7"/>
  <c r="IRW71" i="7"/>
  <c r="IRX71" i="7"/>
  <c r="IRY71" i="7"/>
  <c r="IRZ71" i="7"/>
  <c r="ISA71" i="7"/>
  <c r="ISB71" i="7"/>
  <c r="ISC71" i="7"/>
  <c r="ISD71" i="7"/>
  <c r="ISE71" i="7"/>
  <c r="ISF71" i="7"/>
  <c r="ISG71" i="7"/>
  <c r="ISH71" i="7"/>
  <c r="ISI71" i="7"/>
  <c r="ISJ71" i="7"/>
  <c r="ISK71" i="7"/>
  <c r="ISL71" i="7"/>
  <c r="ISM71" i="7"/>
  <c r="ISN71" i="7"/>
  <c r="ISO71" i="7"/>
  <c r="ISP71" i="7"/>
  <c r="ISQ71" i="7"/>
  <c r="ISR71" i="7"/>
  <c r="ISS71" i="7"/>
  <c r="IST71" i="7"/>
  <c r="ISU71" i="7"/>
  <c r="ISV71" i="7"/>
  <c r="ISW71" i="7"/>
  <c r="ISX71" i="7"/>
  <c r="ISY71" i="7"/>
  <c r="ISZ71" i="7"/>
  <c r="ITA71" i="7"/>
  <c r="ITB71" i="7"/>
  <c r="ITC71" i="7"/>
  <c r="ITD71" i="7"/>
  <c r="ITE71" i="7"/>
  <c r="ITF71" i="7"/>
  <c r="ITG71" i="7"/>
  <c r="ITH71" i="7"/>
  <c r="ITI71" i="7"/>
  <c r="ITJ71" i="7"/>
  <c r="ITK71" i="7"/>
  <c r="ITL71" i="7"/>
  <c r="ITM71" i="7"/>
  <c r="ITN71" i="7"/>
  <c r="ITO71" i="7"/>
  <c r="ITP71" i="7"/>
  <c r="ITQ71" i="7"/>
  <c r="ITR71" i="7"/>
  <c r="ITS71" i="7"/>
  <c r="ITT71" i="7"/>
  <c r="ITU71" i="7"/>
  <c r="ITV71" i="7"/>
  <c r="ITW71" i="7"/>
  <c r="ITX71" i="7"/>
  <c r="ITY71" i="7"/>
  <c r="ITZ71" i="7"/>
  <c r="IUA71" i="7"/>
  <c r="IUB71" i="7"/>
  <c r="IUC71" i="7"/>
  <c r="IUD71" i="7"/>
  <c r="IUE71" i="7"/>
  <c r="IUF71" i="7"/>
  <c r="IUG71" i="7"/>
  <c r="IUH71" i="7"/>
  <c r="IUI71" i="7"/>
  <c r="IUJ71" i="7"/>
  <c r="IUK71" i="7"/>
  <c r="IUL71" i="7"/>
  <c r="IUM71" i="7"/>
  <c r="IUN71" i="7"/>
  <c r="IUO71" i="7"/>
  <c r="IUP71" i="7"/>
  <c r="IUQ71" i="7"/>
  <c r="IUR71" i="7"/>
  <c r="IUS71" i="7"/>
  <c r="IUT71" i="7"/>
  <c r="IUU71" i="7"/>
  <c r="IUV71" i="7"/>
  <c r="IUW71" i="7"/>
  <c r="IUX71" i="7"/>
  <c r="IUY71" i="7"/>
  <c r="IUZ71" i="7"/>
  <c r="IVA71" i="7"/>
  <c r="IVB71" i="7"/>
  <c r="IVC71" i="7"/>
  <c r="IVD71" i="7"/>
  <c r="IVE71" i="7"/>
  <c r="IVF71" i="7"/>
  <c r="IVG71" i="7"/>
  <c r="IVH71" i="7"/>
  <c r="IVI71" i="7"/>
  <c r="IVJ71" i="7"/>
  <c r="IVK71" i="7"/>
  <c r="IVL71" i="7"/>
  <c r="IVM71" i="7"/>
  <c r="IVN71" i="7"/>
  <c r="IVO71" i="7"/>
  <c r="IVP71" i="7"/>
  <c r="IVQ71" i="7"/>
  <c r="IVR71" i="7"/>
  <c r="IVS71" i="7"/>
  <c r="IVT71" i="7"/>
  <c r="IVU71" i="7"/>
  <c r="IVV71" i="7"/>
  <c r="IVW71" i="7"/>
  <c r="IVX71" i="7"/>
  <c r="IVY71" i="7"/>
  <c r="IVZ71" i="7"/>
  <c r="IWA71" i="7"/>
  <c r="IWB71" i="7"/>
  <c r="IWC71" i="7"/>
  <c r="IWD71" i="7"/>
  <c r="IWE71" i="7"/>
  <c r="IWF71" i="7"/>
  <c r="IWG71" i="7"/>
  <c r="IWH71" i="7"/>
  <c r="IWI71" i="7"/>
  <c r="IWJ71" i="7"/>
  <c r="IWK71" i="7"/>
  <c r="IWL71" i="7"/>
  <c r="IWM71" i="7"/>
  <c r="IWN71" i="7"/>
  <c r="IWO71" i="7"/>
  <c r="IWP71" i="7"/>
  <c r="IWQ71" i="7"/>
  <c r="IWR71" i="7"/>
  <c r="IWS71" i="7"/>
  <c r="IWT71" i="7"/>
  <c r="IWU71" i="7"/>
  <c r="IWV71" i="7"/>
  <c r="IWW71" i="7"/>
  <c r="IWX71" i="7"/>
  <c r="IWY71" i="7"/>
  <c r="IWZ71" i="7"/>
  <c r="IXA71" i="7"/>
  <c r="IXB71" i="7"/>
  <c r="IXC71" i="7"/>
  <c r="IXD71" i="7"/>
  <c r="IXE71" i="7"/>
  <c r="IXF71" i="7"/>
  <c r="IXG71" i="7"/>
  <c r="IXH71" i="7"/>
  <c r="IXI71" i="7"/>
  <c r="IXJ71" i="7"/>
  <c r="IXK71" i="7"/>
  <c r="IXL71" i="7"/>
  <c r="IXM71" i="7"/>
  <c r="IXN71" i="7"/>
  <c r="IXO71" i="7"/>
  <c r="IXP71" i="7"/>
  <c r="IXQ71" i="7"/>
  <c r="IXR71" i="7"/>
  <c r="IXS71" i="7"/>
  <c r="IXT71" i="7"/>
  <c r="IXU71" i="7"/>
  <c r="IXV71" i="7"/>
  <c r="IXW71" i="7"/>
  <c r="IXX71" i="7"/>
  <c r="IXY71" i="7"/>
  <c r="IXZ71" i="7"/>
  <c r="IYA71" i="7"/>
  <c r="IYB71" i="7"/>
  <c r="IYC71" i="7"/>
  <c r="IYD71" i="7"/>
  <c r="IYE71" i="7"/>
  <c r="IYF71" i="7"/>
  <c r="IYG71" i="7"/>
  <c r="IYH71" i="7"/>
  <c r="IYI71" i="7"/>
  <c r="IYJ71" i="7"/>
  <c r="IYK71" i="7"/>
  <c r="IYL71" i="7"/>
  <c r="IYM71" i="7"/>
  <c r="IYN71" i="7"/>
  <c r="IYO71" i="7"/>
  <c r="IYP71" i="7"/>
  <c r="IYQ71" i="7"/>
  <c r="IYR71" i="7"/>
  <c r="IYS71" i="7"/>
  <c r="IYT71" i="7"/>
  <c r="IYU71" i="7"/>
  <c r="IYV71" i="7"/>
  <c r="IYW71" i="7"/>
  <c r="IYX71" i="7"/>
  <c r="IYY71" i="7"/>
  <c r="IYZ71" i="7"/>
  <c r="IZA71" i="7"/>
  <c r="IZB71" i="7"/>
  <c r="IZC71" i="7"/>
  <c r="IZD71" i="7"/>
  <c r="IZE71" i="7"/>
  <c r="IZF71" i="7"/>
  <c r="IZG71" i="7"/>
  <c r="IZH71" i="7"/>
  <c r="IZI71" i="7"/>
  <c r="IZJ71" i="7"/>
  <c r="IZK71" i="7"/>
  <c r="IZL71" i="7"/>
  <c r="IZM71" i="7"/>
  <c r="IZN71" i="7"/>
  <c r="IZO71" i="7"/>
  <c r="IZP71" i="7"/>
  <c r="IZQ71" i="7"/>
  <c r="IZR71" i="7"/>
  <c r="IZS71" i="7"/>
  <c r="IZT71" i="7"/>
  <c r="IZU71" i="7"/>
  <c r="IZV71" i="7"/>
  <c r="IZW71" i="7"/>
  <c r="IZX71" i="7"/>
  <c r="IZY71" i="7"/>
  <c r="IZZ71" i="7"/>
  <c r="JAA71" i="7"/>
  <c r="JAB71" i="7"/>
  <c r="JAC71" i="7"/>
  <c r="JAD71" i="7"/>
  <c r="JAE71" i="7"/>
  <c r="JAF71" i="7"/>
  <c r="JAG71" i="7"/>
  <c r="JAH71" i="7"/>
  <c r="JAI71" i="7"/>
  <c r="JAJ71" i="7"/>
  <c r="JAK71" i="7"/>
  <c r="JAL71" i="7"/>
  <c r="JAM71" i="7"/>
  <c r="JAN71" i="7"/>
  <c r="JAO71" i="7"/>
  <c r="JAP71" i="7"/>
  <c r="JAQ71" i="7"/>
  <c r="JAR71" i="7"/>
  <c r="JAS71" i="7"/>
  <c r="JAT71" i="7"/>
  <c r="JAU71" i="7"/>
  <c r="JAV71" i="7"/>
  <c r="JAW71" i="7"/>
  <c r="JAX71" i="7"/>
  <c r="JAY71" i="7"/>
  <c r="JAZ71" i="7"/>
  <c r="JBA71" i="7"/>
  <c r="JBB71" i="7"/>
  <c r="JBC71" i="7"/>
  <c r="JBD71" i="7"/>
  <c r="JBE71" i="7"/>
  <c r="JBF71" i="7"/>
  <c r="JBG71" i="7"/>
  <c r="JBH71" i="7"/>
  <c r="JBI71" i="7"/>
  <c r="JBJ71" i="7"/>
  <c r="JBK71" i="7"/>
  <c r="JBL71" i="7"/>
  <c r="JBM71" i="7"/>
  <c r="JBN71" i="7"/>
  <c r="JBO71" i="7"/>
  <c r="JBP71" i="7"/>
  <c r="JBQ71" i="7"/>
  <c r="JBR71" i="7"/>
  <c r="JBS71" i="7"/>
  <c r="JBT71" i="7"/>
  <c r="JBU71" i="7"/>
  <c r="JBV71" i="7"/>
  <c r="JBW71" i="7"/>
  <c r="JBX71" i="7"/>
  <c r="JBY71" i="7"/>
  <c r="JBZ71" i="7"/>
  <c r="JCA71" i="7"/>
  <c r="JCB71" i="7"/>
  <c r="JCC71" i="7"/>
  <c r="JCD71" i="7"/>
  <c r="JCE71" i="7"/>
  <c r="JCF71" i="7"/>
  <c r="JCG71" i="7"/>
  <c r="JCH71" i="7"/>
  <c r="JCI71" i="7"/>
  <c r="JCJ71" i="7"/>
  <c r="JCK71" i="7"/>
  <c r="JCL71" i="7"/>
  <c r="JCM71" i="7"/>
  <c r="JCN71" i="7"/>
  <c r="JCO71" i="7"/>
  <c r="JCP71" i="7"/>
  <c r="JCQ71" i="7"/>
  <c r="JCR71" i="7"/>
  <c r="JCS71" i="7"/>
  <c r="JCT71" i="7"/>
  <c r="JCU71" i="7"/>
  <c r="JCV71" i="7"/>
  <c r="JCW71" i="7"/>
  <c r="JCX71" i="7"/>
  <c r="JCY71" i="7"/>
  <c r="JCZ71" i="7"/>
  <c r="JDA71" i="7"/>
  <c r="JDB71" i="7"/>
  <c r="JDC71" i="7"/>
  <c r="JDD71" i="7"/>
  <c r="JDE71" i="7"/>
  <c r="JDF71" i="7"/>
  <c r="JDG71" i="7"/>
  <c r="JDH71" i="7"/>
  <c r="JDI71" i="7"/>
  <c r="JDJ71" i="7"/>
  <c r="JDK71" i="7"/>
  <c r="JDL71" i="7"/>
  <c r="JDM71" i="7"/>
  <c r="JDN71" i="7"/>
  <c r="JDO71" i="7"/>
  <c r="JDP71" i="7"/>
  <c r="JDQ71" i="7"/>
  <c r="JDR71" i="7"/>
  <c r="JDS71" i="7"/>
  <c r="JDT71" i="7"/>
  <c r="JDU71" i="7"/>
  <c r="JDV71" i="7"/>
  <c r="JDW71" i="7"/>
  <c r="JDX71" i="7"/>
  <c r="JDY71" i="7"/>
  <c r="JDZ71" i="7"/>
  <c r="JEA71" i="7"/>
  <c r="JEB71" i="7"/>
  <c r="JEC71" i="7"/>
  <c r="JED71" i="7"/>
  <c r="JEE71" i="7"/>
  <c r="JEF71" i="7"/>
  <c r="JEG71" i="7"/>
  <c r="JEH71" i="7"/>
  <c r="JEI71" i="7"/>
  <c r="JEJ71" i="7"/>
  <c r="JEK71" i="7"/>
  <c r="JEL71" i="7"/>
  <c r="JEM71" i="7"/>
  <c r="JEN71" i="7"/>
  <c r="JEO71" i="7"/>
  <c r="JEP71" i="7"/>
  <c r="JEQ71" i="7"/>
  <c r="JER71" i="7"/>
  <c r="JES71" i="7"/>
  <c r="JET71" i="7"/>
  <c r="JEU71" i="7"/>
  <c r="JEV71" i="7"/>
  <c r="JEW71" i="7"/>
  <c r="JEX71" i="7"/>
  <c r="JEY71" i="7"/>
  <c r="JEZ71" i="7"/>
  <c r="JFA71" i="7"/>
  <c r="JFB71" i="7"/>
  <c r="JFC71" i="7"/>
  <c r="JFD71" i="7"/>
  <c r="JFE71" i="7"/>
  <c r="JFF71" i="7"/>
  <c r="JFG71" i="7"/>
  <c r="JFH71" i="7"/>
  <c r="JFI71" i="7"/>
  <c r="JFJ71" i="7"/>
  <c r="JFK71" i="7"/>
  <c r="JFL71" i="7"/>
  <c r="JFM71" i="7"/>
  <c r="JFN71" i="7"/>
  <c r="JFO71" i="7"/>
  <c r="JFP71" i="7"/>
  <c r="JFQ71" i="7"/>
  <c r="JFR71" i="7"/>
  <c r="JFS71" i="7"/>
  <c r="JFT71" i="7"/>
  <c r="JFU71" i="7"/>
  <c r="JFV71" i="7"/>
  <c r="JFW71" i="7"/>
  <c r="JFX71" i="7"/>
  <c r="JFY71" i="7"/>
  <c r="JFZ71" i="7"/>
  <c r="JGA71" i="7"/>
  <c r="JGB71" i="7"/>
  <c r="JGC71" i="7"/>
  <c r="JGD71" i="7"/>
  <c r="JGE71" i="7"/>
  <c r="JGF71" i="7"/>
  <c r="JGG71" i="7"/>
  <c r="JGH71" i="7"/>
  <c r="JGI71" i="7"/>
  <c r="JGJ71" i="7"/>
  <c r="JGK71" i="7"/>
  <c r="JGL71" i="7"/>
  <c r="JGM71" i="7"/>
  <c r="JGN71" i="7"/>
  <c r="JGO71" i="7"/>
  <c r="JGP71" i="7"/>
  <c r="JGQ71" i="7"/>
  <c r="JGR71" i="7"/>
  <c r="JGS71" i="7"/>
  <c r="JGT71" i="7"/>
  <c r="JGU71" i="7"/>
  <c r="JGV71" i="7"/>
  <c r="JGW71" i="7"/>
  <c r="JGX71" i="7"/>
  <c r="JGY71" i="7"/>
  <c r="JGZ71" i="7"/>
  <c r="JHA71" i="7"/>
  <c r="JHB71" i="7"/>
  <c r="JHC71" i="7"/>
  <c r="JHD71" i="7"/>
  <c r="JHE71" i="7"/>
  <c r="JHF71" i="7"/>
  <c r="JHG71" i="7"/>
  <c r="JHH71" i="7"/>
  <c r="JHI71" i="7"/>
  <c r="JHJ71" i="7"/>
  <c r="JHK71" i="7"/>
  <c r="JHL71" i="7"/>
  <c r="JHM71" i="7"/>
  <c r="JHN71" i="7"/>
  <c r="JHO71" i="7"/>
  <c r="JHP71" i="7"/>
  <c r="JHQ71" i="7"/>
  <c r="JHR71" i="7"/>
  <c r="JHS71" i="7"/>
  <c r="JHT71" i="7"/>
  <c r="JHU71" i="7"/>
  <c r="JHV71" i="7"/>
  <c r="JHW71" i="7"/>
  <c r="JHX71" i="7"/>
  <c r="JHY71" i="7"/>
  <c r="JHZ71" i="7"/>
  <c r="JIA71" i="7"/>
  <c r="JIB71" i="7"/>
  <c r="JIC71" i="7"/>
  <c r="JID71" i="7"/>
  <c r="JIE71" i="7"/>
  <c r="JIF71" i="7"/>
  <c r="JIG71" i="7"/>
  <c r="JIH71" i="7"/>
  <c r="JII71" i="7"/>
  <c r="JIJ71" i="7"/>
  <c r="JIK71" i="7"/>
  <c r="JIL71" i="7"/>
  <c r="JIM71" i="7"/>
  <c r="JIN71" i="7"/>
  <c r="JIO71" i="7"/>
  <c r="JIP71" i="7"/>
  <c r="JIQ71" i="7"/>
  <c r="JIR71" i="7"/>
  <c r="JIS71" i="7"/>
  <c r="JIT71" i="7"/>
  <c r="JIU71" i="7"/>
  <c r="JIV71" i="7"/>
  <c r="JIW71" i="7"/>
  <c r="JIX71" i="7"/>
  <c r="JIY71" i="7"/>
  <c r="JIZ71" i="7"/>
  <c r="JJA71" i="7"/>
  <c r="JJB71" i="7"/>
  <c r="JJC71" i="7"/>
  <c r="JJD71" i="7"/>
  <c r="JJE71" i="7"/>
  <c r="JJF71" i="7"/>
  <c r="JJG71" i="7"/>
  <c r="JJH71" i="7"/>
  <c r="JJI71" i="7"/>
  <c r="JJJ71" i="7"/>
  <c r="JJK71" i="7"/>
  <c r="JJL71" i="7"/>
  <c r="JJM71" i="7"/>
  <c r="JJN71" i="7"/>
  <c r="JJO71" i="7"/>
  <c r="JJP71" i="7"/>
  <c r="JJQ71" i="7"/>
  <c r="JJR71" i="7"/>
  <c r="JJS71" i="7"/>
  <c r="JJT71" i="7"/>
  <c r="JJU71" i="7"/>
  <c r="JJV71" i="7"/>
  <c r="JJW71" i="7"/>
  <c r="JJX71" i="7"/>
  <c r="JJY71" i="7"/>
  <c r="JJZ71" i="7"/>
  <c r="JKA71" i="7"/>
  <c r="JKB71" i="7"/>
  <c r="JKC71" i="7"/>
  <c r="JKD71" i="7"/>
  <c r="JKE71" i="7"/>
  <c r="JKF71" i="7"/>
  <c r="JKG71" i="7"/>
  <c r="JKH71" i="7"/>
  <c r="JKI71" i="7"/>
  <c r="JKJ71" i="7"/>
  <c r="JKK71" i="7"/>
  <c r="JKL71" i="7"/>
  <c r="JKM71" i="7"/>
  <c r="JKN71" i="7"/>
  <c r="JKO71" i="7"/>
  <c r="JKP71" i="7"/>
  <c r="JKQ71" i="7"/>
  <c r="JKR71" i="7"/>
  <c r="JKS71" i="7"/>
  <c r="JKT71" i="7"/>
  <c r="JKU71" i="7"/>
  <c r="JKV71" i="7"/>
  <c r="JKW71" i="7"/>
  <c r="JKX71" i="7"/>
  <c r="JKY71" i="7"/>
  <c r="JKZ71" i="7"/>
  <c r="JLA71" i="7"/>
  <c r="JLB71" i="7"/>
  <c r="JLC71" i="7"/>
  <c r="JLD71" i="7"/>
  <c r="JLE71" i="7"/>
  <c r="JLF71" i="7"/>
  <c r="JLG71" i="7"/>
  <c r="JLH71" i="7"/>
  <c r="JLI71" i="7"/>
  <c r="JLJ71" i="7"/>
  <c r="JLK71" i="7"/>
  <c r="JLL71" i="7"/>
  <c r="JLM71" i="7"/>
  <c r="JLN71" i="7"/>
  <c r="JLO71" i="7"/>
  <c r="JLP71" i="7"/>
  <c r="JLQ71" i="7"/>
  <c r="JLR71" i="7"/>
  <c r="JLS71" i="7"/>
  <c r="JLT71" i="7"/>
  <c r="JLU71" i="7"/>
  <c r="JLV71" i="7"/>
  <c r="JLW71" i="7"/>
  <c r="JLX71" i="7"/>
  <c r="JLY71" i="7"/>
  <c r="JLZ71" i="7"/>
  <c r="JMA71" i="7"/>
  <c r="JMB71" i="7"/>
  <c r="JMC71" i="7"/>
  <c r="JMD71" i="7"/>
  <c r="JME71" i="7"/>
  <c r="JMF71" i="7"/>
  <c r="JMG71" i="7"/>
  <c r="JMH71" i="7"/>
  <c r="JMI71" i="7"/>
  <c r="JMJ71" i="7"/>
  <c r="JMK71" i="7"/>
  <c r="JML71" i="7"/>
  <c r="JMM71" i="7"/>
  <c r="JMN71" i="7"/>
  <c r="JMO71" i="7"/>
  <c r="JMP71" i="7"/>
  <c r="JMQ71" i="7"/>
  <c r="JMR71" i="7"/>
  <c r="JMS71" i="7"/>
  <c r="JMT71" i="7"/>
  <c r="JMU71" i="7"/>
  <c r="JMV71" i="7"/>
  <c r="JMW71" i="7"/>
  <c r="JMX71" i="7"/>
  <c r="JMY71" i="7"/>
  <c r="JMZ71" i="7"/>
  <c r="JNA71" i="7"/>
  <c r="JNB71" i="7"/>
  <c r="JNC71" i="7"/>
  <c r="JND71" i="7"/>
  <c r="JNE71" i="7"/>
  <c r="JNF71" i="7"/>
  <c r="JNG71" i="7"/>
  <c r="JNH71" i="7"/>
  <c r="JNI71" i="7"/>
  <c r="JNJ71" i="7"/>
  <c r="JNK71" i="7"/>
  <c r="JNL71" i="7"/>
  <c r="JNM71" i="7"/>
  <c r="JNN71" i="7"/>
  <c r="JNO71" i="7"/>
  <c r="JNP71" i="7"/>
  <c r="JNQ71" i="7"/>
  <c r="JNR71" i="7"/>
  <c r="JNS71" i="7"/>
  <c r="JNT71" i="7"/>
  <c r="JNU71" i="7"/>
  <c r="JNV71" i="7"/>
  <c r="JNW71" i="7"/>
  <c r="JNX71" i="7"/>
  <c r="JNY71" i="7"/>
  <c r="JNZ71" i="7"/>
  <c r="JOA71" i="7"/>
  <c r="JOB71" i="7"/>
  <c r="JOC71" i="7"/>
  <c r="JOD71" i="7"/>
  <c r="JOE71" i="7"/>
  <c r="JOF71" i="7"/>
  <c r="JOG71" i="7"/>
  <c r="JOH71" i="7"/>
  <c r="JOI71" i="7"/>
  <c r="JOJ71" i="7"/>
  <c r="JOK71" i="7"/>
  <c r="JOL71" i="7"/>
  <c r="JOM71" i="7"/>
  <c r="JON71" i="7"/>
  <c r="JOO71" i="7"/>
  <c r="JOP71" i="7"/>
  <c r="JOQ71" i="7"/>
  <c r="JOR71" i="7"/>
  <c r="JOS71" i="7"/>
  <c r="JOT71" i="7"/>
  <c r="JOU71" i="7"/>
  <c r="JOV71" i="7"/>
  <c r="JOW71" i="7"/>
  <c r="JOX71" i="7"/>
  <c r="JOY71" i="7"/>
  <c r="JOZ71" i="7"/>
  <c r="JPA71" i="7"/>
  <c r="JPB71" i="7"/>
  <c r="JPC71" i="7"/>
  <c r="JPD71" i="7"/>
  <c r="JPE71" i="7"/>
  <c r="JPF71" i="7"/>
  <c r="JPG71" i="7"/>
  <c r="JPH71" i="7"/>
  <c r="JPI71" i="7"/>
  <c r="JPJ71" i="7"/>
  <c r="JPK71" i="7"/>
  <c r="JPL71" i="7"/>
  <c r="JPM71" i="7"/>
  <c r="JPN71" i="7"/>
  <c r="JPO71" i="7"/>
  <c r="JPP71" i="7"/>
  <c r="JPQ71" i="7"/>
  <c r="JPR71" i="7"/>
  <c r="JPS71" i="7"/>
  <c r="JPT71" i="7"/>
  <c r="JPU71" i="7"/>
  <c r="JPV71" i="7"/>
  <c r="JPW71" i="7"/>
  <c r="JPX71" i="7"/>
  <c r="JPY71" i="7"/>
  <c r="JPZ71" i="7"/>
  <c r="JQA71" i="7"/>
  <c r="JQB71" i="7"/>
  <c r="JQC71" i="7"/>
  <c r="JQD71" i="7"/>
  <c r="JQE71" i="7"/>
  <c r="JQF71" i="7"/>
  <c r="JQG71" i="7"/>
  <c r="JQH71" i="7"/>
  <c r="JQI71" i="7"/>
  <c r="JQJ71" i="7"/>
  <c r="JQK71" i="7"/>
  <c r="JQL71" i="7"/>
  <c r="JQM71" i="7"/>
  <c r="JQN71" i="7"/>
  <c r="JQO71" i="7"/>
  <c r="JQP71" i="7"/>
  <c r="JQQ71" i="7"/>
  <c r="JQR71" i="7"/>
  <c r="JQS71" i="7"/>
  <c r="JQT71" i="7"/>
  <c r="JQU71" i="7"/>
  <c r="JQV71" i="7"/>
  <c r="JQW71" i="7"/>
  <c r="JQX71" i="7"/>
  <c r="JQY71" i="7"/>
  <c r="JQZ71" i="7"/>
  <c r="JRA71" i="7"/>
  <c r="JRB71" i="7"/>
  <c r="JRC71" i="7"/>
  <c r="JRD71" i="7"/>
  <c r="JRE71" i="7"/>
  <c r="JRF71" i="7"/>
  <c r="JRG71" i="7"/>
  <c r="JRH71" i="7"/>
  <c r="JRI71" i="7"/>
  <c r="JRJ71" i="7"/>
  <c r="JRK71" i="7"/>
  <c r="JRL71" i="7"/>
  <c r="JRM71" i="7"/>
  <c r="JRN71" i="7"/>
  <c r="JRO71" i="7"/>
  <c r="JRP71" i="7"/>
  <c r="JRQ71" i="7"/>
  <c r="JRR71" i="7"/>
  <c r="JRS71" i="7"/>
  <c r="JRT71" i="7"/>
  <c r="JRU71" i="7"/>
  <c r="JRV71" i="7"/>
  <c r="JRW71" i="7"/>
  <c r="JRX71" i="7"/>
  <c r="JRY71" i="7"/>
  <c r="JRZ71" i="7"/>
  <c r="JSA71" i="7"/>
  <c r="JSB71" i="7"/>
  <c r="JSC71" i="7"/>
  <c r="JSD71" i="7"/>
  <c r="JSE71" i="7"/>
  <c r="JSF71" i="7"/>
  <c r="JSG71" i="7"/>
  <c r="JSH71" i="7"/>
  <c r="JSI71" i="7"/>
  <c r="JSJ71" i="7"/>
  <c r="JSK71" i="7"/>
  <c r="JSL71" i="7"/>
  <c r="JSM71" i="7"/>
  <c r="JSN71" i="7"/>
  <c r="JSO71" i="7"/>
  <c r="JSP71" i="7"/>
  <c r="JSQ71" i="7"/>
  <c r="JSR71" i="7"/>
  <c r="JSS71" i="7"/>
  <c r="JST71" i="7"/>
  <c r="JSU71" i="7"/>
  <c r="JSV71" i="7"/>
  <c r="JSW71" i="7"/>
  <c r="JSX71" i="7"/>
  <c r="JSY71" i="7"/>
  <c r="JSZ71" i="7"/>
  <c r="JTA71" i="7"/>
  <c r="JTB71" i="7"/>
  <c r="JTC71" i="7"/>
  <c r="JTD71" i="7"/>
  <c r="JTE71" i="7"/>
  <c r="JTF71" i="7"/>
  <c r="JTG71" i="7"/>
  <c r="JTH71" i="7"/>
  <c r="JTI71" i="7"/>
  <c r="JTJ71" i="7"/>
  <c r="JTK71" i="7"/>
  <c r="JTL71" i="7"/>
  <c r="JTM71" i="7"/>
  <c r="JTN71" i="7"/>
  <c r="JTO71" i="7"/>
  <c r="JTP71" i="7"/>
  <c r="JTQ71" i="7"/>
  <c r="JTR71" i="7"/>
  <c r="JTS71" i="7"/>
  <c r="JTT71" i="7"/>
  <c r="JTU71" i="7"/>
  <c r="JTV71" i="7"/>
  <c r="JTW71" i="7"/>
  <c r="JTX71" i="7"/>
  <c r="JTY71" i="7"/>
  <c r="JTZ71" i="7"/>
  <c r="JUA71" i="7"/>
  <c r="JUB71" i="7"/>
  <c r="JUC71" i="7"/>
  <c r="JUD71" i="7"/>
  <c r="JUE71" i="7"/>
  <c r="JUF71" i="7"/>
  <c r="JUG71" i="7"/>
  <c r="JUH71" i="7"/>
  <c r="JUI71" i="7"/>
  <c r="JUJ71" i="7"/>
  <c r="JUK71" i="7"/>
  <c r="JUL71" i="7"/>
  <c r="JUM71" i="7"/>
  <c r="JUN71" i="7"/>
  <c r="JUO71" i="7"/>
  <c r="JUP71" i="7"/>
  <c r="JUQ71" i="7"/>
  <c r="JUR71" i="7"/>
  <c r="JUS71" i="7"/>
  <c r="JUT71" i="7"/>
  <c r="JUU71" i="7"/>
  <c r="JUV71" i="7"/>
  <c r="JUW71" i="7"/>
  <c r="JUX71" i="7"/>
  <c r="JUY71" i="7"/>
  <c r="JUZ71" i="7"/>
  <c r="JVA71" i="7"/>
  <c r="JVB71" i="7"/>
  <c r="JVC71" i="7"/>
  <c r="JVD71" i="7"/>
  <c r="JVE71" i="7"/>
  <c r="JVF71" i="7"/>
  <c r="JVG71" i="7"/>
  <c r="JVH71" i="7"/>
  <c r="JVI71" i="7"/>
  <c r="JVJ71" i="7"/>
  <c r="JVK71" i="7"/>
  <c r="JVL71" i="7"/>
  <c r="JVM71" i="7"/>
  <c r="JVN71" i="7"/>
  <c r="JVO71" i="7"/>
  <c r="JVP71" i="7"/>
  <c r="JVQ71" i="7"/>
  <c r="JVR71" i="7"/>
  <c r="JVS71" i="7"/>
  <c r="JVT71" i="7"/>
  <c r="JVU71" i="7"/>
  <c r="JVV71" i="7"/>
  <c r="JVW71" i="7"/>
  <c r="JVX71" i="7"/>
  <c r="JVY71" i="7"/>
  <c r="JVZ71" i="7"/>
  <c r="JWA71" i="7"/>
  <c r="JWB71" i="7"/>
  <c r="JWC71" i="7"/>
  <c r="JWD71" i="7"/>
  <c r="JWE71" i="7"/>
  <c r="JWF71" i="7"/>
  <c r="JWG71" i="7"/>
  <c r="JWH71" i="7"/>
  <c r="JWI71" i="7"/>
  <c r="JWJ71" i="7"/>
  <c r="JWK71" i="7"/>
  <c r="JWL71" i="7"/>
  <c r="JWM71" i="7"/>
  <c r="JWN71" i="7"/>
  <c r="JWO71" i="7"/>
  <c r="JWP71" i="7"/>
  <c r="JWQ71" i="7"/>
  <c r="JWR71" i="7"/>
  <c r="JWS71" i="7"/>
  <c r="JWT71" i="7"/>
  <c r="JWU71" i="7"/>
  <c r="JWV71" i="7"/>
  <c r="JWW71" i="7"/>
  <c r="JWX71" i="7"/>
  <c r="JWY71" i="7"/>
  <c r="JWZ71" i="7"/>
  <c r="JXA71" i="7"/>
  <c r="JXB71" i="7"/>
  <c r="JXC71" i="7"/>
  <c r="JXD71" i="7"/>
  <c r="JXE71" i="7"/>
  <c r="JXF71" i="7"/>
  <c r="JXG71" i="7"/>
  <c r="JXH71" i="7"/>
  <c r="JXI71" i="7"/>
  <c r="JXJ71" i="7"/>
  <c r="JXK71" i="7"/>
  <c r="JXL71" i="7"/>
  <c r="JXM71" i="7"/>
  <c r="JXN71" i="7"/>
  <c r="JXO71" i="7"/>
  <c r="JXP71" i="7"/>
  <c r="JXQ71" i="7"/>
  <c r="JXR71" i="7"/>
  <c r="JXS71" i="7"/>
  <c r="JXT71" i="7"/>
  <c r="JXU71" i="7"/>
  <c r="JXV71" i="7"/>
  <c r="JXW71" i="7"/>
  <c r="JXX71" i="7"/>
  <c r="JXY71" i="7"/>
  <c r="JXZ71" i="7"/>
  <c r="JYA71" i="7"/>
  <c r="JYB71" i="7"/>
  <c r="JYC71" i="7"/>
  <c r="JYD71" i="7"/>
  <c r="JYE71" i="7"/>
  <c r="JYF71" i="7"/>
  <c r="JYG71" i="7"/>
  <c r="JYH71" i="7"/>
  <c r="JYI71" i="7"/>
  <c r="JYJ71" i="7"/>
  <c r="JYK71" i="7"/>
  <c r="JYL71" i="7"/>
  <c r="JYM71" i="7"/>
  <c r="JYN71" i="7"/>
  <c r="JYO71" i="7"/>
  <c r="JYP71" i="7"/>
  <c r="JYQ71" i="7"/>
  <c r="JYR71" i="7"/>
  <c r="JYS71" i="7"/>
  <c r="JYT71" i="7"/>
  <c r="JYU71" i="7"/>
  <c r="JYV71" i="7"/>
  <c r="JYW71" i="7"/>
  <c r="JYX71" i="7"/>
  <c r="JYY71" i="7"/>
  <c r="JYZ71" i="7"/>
  <c r="JZA71" i="7"/>
  <c r="JZB71" i="7"/>
  <c r="JZC71" i="7"/>
  <c r="JZD71" i="7"/>
  <c r="JZE71" i="7"/>
  <c r="JZF71" i="7"/>
  <c r="JZG71" i="7"/>
  <c r="JZH71" i="7"/>
  <c r="JZI71" i="7"/>
  <c r="JZJ71" i="7"/>
  <c r="JZK71" i="7"/>
  <c r="JZL71" i="7"/>
  <c r="JZM71" i="7"/>
  <c r="JZN71" i="7"/>
  <c r="JZO71" i="7"/>
  <c r="JZP71" i="7"/>
  <c r="JZQ71" i="7"/>
  <c r="JZR71" i="7"/>
  <c r="JZS71" i="7"/>
  <c r="JZT71" i="7"/>
  <c r="JZU71" i="7"/>
  <c r="JZV71" i="7"/>
  <c r="JZW71" i="7"/>
  <c r="JZX71" i="7"/>
  <c r="JZY71" i="7"/>
  <c r="JZZ71" i="7"/>
  <c r="KAA71" i="7"/>
  <c r="KAB71" i="7"/>
  <c r="KAC71" i="7"/>
  <c r="KAD71" i="7"/>
  <c r="KAE71" i="7"/>
  <c r="KAF71" i="7"/>
  <c r="KAG71" i="7"/>
  <c r="KAH71" i="7"/>
  <c r="KAI71" i="7"/>
  <c r="KAJ71" i="7"/>
  <c r="KAK71" i="7"/>
  <c r="KAL71" i="7"/>
  <c r="KAM71" i="7"/>
  <c r="KAN71" i="7"/>
  <c r="KAO71" i="7"/>
  <c r="KAP71" i="7"/>
  <c r="KAQ71" i="7"/>
  <c r="KAR71" i="7"/>
  <c r="KAS71" i="7"/>
  <c r="KAT71" i="7"/>
  <c r="KAU71" i="7"/>
  <c r="KAV71" i="7"/>
  <c r="KAW71" i="7"/>
  <c r="KAX71" i="7"/>
  <c r="KAY71" i="7"/>
  <c r="KAZ71" i="7"/>
  <c r="KBA71" i="7"/>
  <c r="KBB71" i="7"/>
  <c r="KBC71" i="7"/>
  <c r="KBD71" i="7"/>
  <c r="KBE71" i="7"/>
  <c r="KBF71" i="7"/>
  <c r="KBG71" i="7"/>
  <c r="KBH71" i="7"/>
  <c r="KBI71" i="7"/>
  <c r="KBJ71" i="7"/>
  <c r="KBK71" i="7"/>
  <c r="KBL71" i="7"/>
  <c r="KBM71" i="7"/>
  <c r="KBN71" i="7"/>
  <c r="KBO71" i="7"/>
  <c r="KBP71" i="7"/>
  <c r="KBQ71" i="7"/>
  <c r="KBR71" i="7"/>
  <c r="KBS71" i="7"/>
  <c r="KBT71" i="7"/>
  <c r="KBU71" i="7"/>
  <c r="KBV71" i="7"/>
  <c r="KBW71" i="7"/>
  <c r="KBX71" i="7"/>
  <c r="KBY71" i="7"/>
  <c r="KBZ71" i="7"/>
  <c r="KCA71" i="7"/>
  <c r="KCB71" i="7"/>
  <c r="KCC71" i="7"/>
  <c r="KCD71" i="7"/>
  <c r="KCE71" i="7"/>
  <c r="KCF71" i="7"/>
  <c r="KCG71" i="7"/>
  <c r="KCH71" i="7"/>
  <c r="KCI71" i="7"/>
  <c r="KCJ71" i="7"/>
  <c r="KCK71" i="7"/>
  <c r="KCL71" i="7"/>
  <c r="KCM71" i="7"/>
  <c r="KCN71" i="7"/>
  <c r="KCO71" i="7"/>
  <c r="KCP71" i="7"/>
  <c r="KCQ71" i="7"/>
  <c r="KCR71" i="7"/>
  <c r="KCS71" i="7"/>
  <c r="KCT71" i="7"/>
  <c r="KCU71" i="7"/>
  <c r="KCV71" i="7"/>
  <c r="KCW71" i="7"/>
  <c r="KCX71" i="7"/>
  <c r="KCY71" i="7"/>
  <c r="KCZ71" i="7"/>
  <c r="KDA71" i="7"/>
  <c r="KDB71" i="7"/>
  <c r="KDC71" i="7"/>
  <c r="KDD71" i="7"/>
  <c r="KDE71" i="7"/>
  <c r="KDF71" i="7"/>
  <c r="KDG71" i="7"/>
  <c r="KDH71" i="7"/>
  <c r="KDI71" i="7"/>
  <c r="KDJ71" i="7"/>
  <c r="KDK71" i="7"/>
  <c r="KDL71" i="7"/>
  <c r="KDM71" i="7"/>
  <c r="KDN71" i="7"/>
  <c r="KDO71" i="7"/>
  <c r="KDP71" i="7"/>
  <c r="KDQ71" i="7"/>
  <c r="KDR71" i="7"/>
  <c r="KDS71" i="7"/>
  <c r="KDT71" i="7"/>
  <c r="KDU71" i="7"/>
  <c r="KDV71" i="7"/>
  <c r="KDW71" i="7"/>
  <c r="KDX71" i="7"/>
  <c r="KDY71" i="7"/>
  <c r="KDZ71" i="7"/>
  <c r="KEA71" i="7"/>
  <c r="KEB71" i="7"/>
  <c r="KEC71" i="7"/>
  <c r="KED71" i="7"/>
  <c r="KEE71" i="7"/>
  <c r="KEF71" i="7"/>
  <c r="KEG71" i="7"/>
  <c r="KEH71" i="7"/>
  <c r="KEI71" i="7"/>
  <c r="KEJ71" i="7"/>
  <c r="KEK71" i="7"/>
  <c r="KEL71" i="7"/>
  <c r="KEM71" i="7"/>
  <c r="KEN71" i="7"/>
  <c r="KEO71" i="7"/>
  <c r="KEP71" i="7"/>
  <c r="KEQ71" i="7"/>
  <c r="KER71" i="7"/>
  <c r="KES71" i="7"/>
  <c r="KET71" i="7"/>
  <c r="KEU71" i="7"/>
  <c r="KEV71" i="7"/>
  <c r="KEW71" i="7"/>
  <c r="KEX71" i="7"/>
  <c r="KEY71" i="7"/>
  <c r="KEZ71" i="7"/>
  <c r="KFA71" i="7"/>
  <c r="KFB71" i="7"/>
  <c r="KFC71" i="7"/>
  <c r="KFD71" i="7"/>
  <c r="KFE71" i="7"/>
  <c r="KFF71" i="7"/>
  <c r="KFG71" i="7"/>
  <c r="KFH71" i="7"/>
  <c r="KFI71" i="7"/>
  <c r="KFJ71" i="7"/>
  <c r="KFK71" i="7"/>
  <c r="KFL71" i="7"/>
  <c r="KFM71" i="7"/>
  <c r="KFN71" i="7"/>
  <c r="KFO71" i="7"/>
  <c r="KFP71" i="7"/>
  <c r="KFQ71" i="7"/>
  <c r="KFR71" i="7"/>
  <c r="KFS71" i="7"/>
  <c r="KFT71" i="7"/>
  <c r="KFU71" i="7"/>
  <c r="KFV71" i="7"/>
  <c r="KFW71" i="7"/>
  <c r="KFX71" i="7"/>
  <c r="KFY71" i="7"/>
  <c r="KFZ71" i="7"/>
  <c r="KGA71" i="7"/>
  <c r="KGB71" i="7"/>
  <c r="KGC71" i="7"/>
  <c r="KGD71" i="7"/>
  <c r="KGE71" i="7"/>
  <c r="KGF71" i="7"/>
  <c r="KGG71" i="7"/>
  <c r="KGH71" i="7"/>
  <c r="KGI71" i="7"/>
  <c r="KGJ71" i="7"/>
  <c r="KGK71" i="7"/>
  <c r="KGL71" i="7"/>
  <c r="KGM71" i="7"/>
  <c r="KGN71" i="7"/>
  <c r="KGO71" i="7"/>
  <c r="KGP71" i="7"/>
  <c r="KGQ71" i="7"/>
  <c r="KGR71" i="7"/>
  <c r="KGS71" i="7"/>
  <c r="KGT71" i="7"/>
  <c r="KGU71" i="7"/>
  <c r="KGV71" i="7"/>
  <c r="KGW71" i="7"/>
  <c r="KGX71" i="7"/>
  <c r="KGY71" i="7"/>
  <c r="KGZ71" i="7"/>
  <c r="KHA71" i="7"/>
  <c r="KHB71" i="7"/>
  <c r="KHC71" i="7"/>
  <c r="KHD71" i="7"/>
  <c r="KHE71" i="7"/>
  <c r="KHF71" i="7"/>
  <c r="KHG71" i="7"/>
  <c r="KHH71" i="7"/>
  <c r="KHI71" i="7"/>
  <c r="KHJ71" i="7"/>
  <c r="KHK71" i="7"/>
  <c r="KHL71" i="7"/>
  <c r="KHM71" i="7"/>
  <c r="KHN71" i="7"/>
  <c r="KHO71" i="7"/>
  <c r="KHP71" i="7"/>
  <c r="KHQ71" i="7"/>
  <c r="KHR71" i="7"/>
  <c r="KHS71" i="7"/>
  <c r="KHT71" i="7"/>
  <c r="KHU71" i="7"/>
  <c r="KHV71" i="7"/>
  <c r="KHW71" i="7"/>
  <c r="KHX71" i="7"/>
  <c r="KHY71" i="7"/>
  <c r="KHZ71" i="7"/>
  <c r="KIA71" i="7"/>
  <c r="KIB71" i="7"/>
  <c r="KIC71" i="7"/>
  <c r="KID71" i="7"/>
  <c r="KIE71" i="7"/>
  <c r="KIF71" i="7"/>
  <c r="KIG71" i="7"/>
  <c r="KIH71" i="7"/>
  <c r="KII71" i="7"/>
  <c r="KIJ71" i="7"/>
  <c r="KIK71" i="7"/>
  <c r="KIL71" i="7"/>
  <c r="KIM71" i="7"/>
  <c r="KIN71" i="7"/>
  <c r="KIO71" i="7"/>
  <c r="KIP71" i="7"/>
  <c r="KIQ71" i="7"/>
  <c r="KIR71" i="7"/>
  <c r="KIS71" i="7"/>
  <c r="KIT71" i="7"/>
  <c r="KIU71" i="7"/>
  <c r="KIV71" i="7"/>
  <c r="KIW71" i="7"/>
  <c r="KIX71" i="7"/>
  <c r="KIY71" i="7"/>
  <c r="KIZ71" i="7"/>
  <c r="KJA71" i="7"/>
  <c r="KJB71" i="7"/>
  <c r="KJC71" i="7"/>
  <c r="KJD71" i="7"/>
  <c r="KJE71" i="7"/>
  <c r="KJF71" i="7"/>
  <c r="KJG71" i="7"/>
  <c r="KJH71" i="7"/>
  <c r="KJI71" i="7"/>
  <c r="KJJ71" i="7"/>
  <c r="KJK71" i="7"/>
  <c r="KJL71" i="7"/>
  <c r="KJM71" i="7"/>
  <c r="KJN71" i="7"/>
  <c r="KJO71" i="7"/>
  <c r="KJP71" i="7"/>
  <c r="KJQ71" i="7"/>
  <c r="KJR71" i="7"/>
  <c r="KJS71" i="7"/>
  <c r="KJT71" i="7"/>
  <c r="KJU71" i="7"/>
  <c r="KJV71" i="7"/>
  <c r="KJW71" i="7"/>
  <c r="KJX71" i="7"/>
  <c r="KJY71" i="7"/>
  <c r="KJZ71" i="7"/>
  <c r="KKA71" i="7"/>
  <c r="KKB71" i="7"/>
  <c r="KKC71" i="7"/>
  <c r="KKD71" i="7"/>
  <c r="KKE71" i="7"/>
  <c r="KKF71" i="7"/>
  <c r="KKG71" i="7"/>
  <c r="KKH71" i="7"/>
  <c r="KKI71" i="7"/>
  <c r="KKJ71" i="7"/>
  <c r="KKK71" i="7"/>
  <c r="KKL71" i="7"/>
  <c r="KKM71" i="7"/>
  <c r="KKN71" i="7"/>
  <c r="KKO71" i="7"/>
  <c r="KKP71" i="7"/>
  <c r="KKQ71" i="7"/>
  <c r="KKR71" i="7"/>
  <c r="KKS71" i="7"/>
  <c r="KKT71" i="7"/>
  <c r="KKU71" i="7"/>
  <c r="KKV71" i="7"/>
  <c r="KKW71" i="7"/>
  <c r="KKX71" i="7"/>
  <c r="KKY71" i="7"/>
  <c r="KKZ71" i="7"/>
  <c r="KLA71" i="7"/>
  <c r="KLB71" i="7"/>
  <c r="KLC71" i="7"/>
  <c r="KLD71" i="7"/>
  <c r="KLE71" i="7"/>
  <c r="KLF71" i="7"/>
  <c r="KLG71" i="7"/>
  <c r="KLH71" i="7"/>
  <c r="KLI71" i="7"/>
  <c r="KLJ71" i="7"/>
  <c r="KLK71" i="7"/>
  <c r="KLL71" i="7"/>
  <c r="KLM71" i="7"/>
  <c r="KLN71" i="7"/>
  <c r="KLO71" i="7"/>
  <c r="KLP71" i="7"/>
  <c r="KLQ71" i="7"/>
  <c r="KLR71" i="7"/>
  <c r="KLS71" i="7"/>
  <c r="KLT71" i="7"/>
  <c r="KLU71" i="7"/>
  <c r="KLV71" i="7"/>
  <c r="KLW71" i="7"/>
  <c r="KLX71" i="7"/>
  <c r="KLY71" i="7"/>
  <c r="KLZ71" i="7"/>
  <c r="KMA71" i="7"/>
  <c r="KMB71" i="7"/>
  <c r="KMC71" i="7"/>
  <c r="KMD71" i="7"/>
  <c r="KME71" i="7"/>
  <c r="KMF71" i="7"/>
  <c r="KMG71" i="7"/>
  <c r="KMH71" i="7"/>
  <c r="KMI71" i="7"/>
  <c r="KMJ71" i="7"/>
  <c r="KMK71" i="7"/>
  <c r="KML71" i="7"/>
  <c r="KMM71" i="7"/>
  <c r="KMN71" i="7"/>
  <c r="KMO71" i="7"/>
  <c r="KMP71" i="7"/>
  <c r="KMQ71" i="7"/>
  <c r="KMR71" i="7"/>
  <c r="KMS71" i="7"/>
  <c r="KMT71" i="7"/>
  <c r="KMU71" i="7"/>
  <c r="KMV71" i="7"/>
  <c r="KMW71" i="7"/>
  <c r="KMX71" i="7"/>
  <c r="KMY71" i="7"/>
  <c r="KMZ71" i="7"/>
  <c r="KNA71" i="7"/>
  <c r="KNB71" i="7"/>
  <c r="KNC71" i="7"/>
  <c r="KND71" i="7"/>
  <c r="KNE71" i="7"/>
  <c r="KNF71" i="7"/>
  <c r="KNG71" i="7"/>
  <c r="KNH71" i="7"/>
  <c r="KNI71" i="7"/>
  <c r="KNJ71" i="7"/>
  <c r="KNK71" i="7"/>
  <c r="KNL71" i="7"/>
  <c r="KNM71" i="7"/>
  <c r="KNN71" i="7"/>
  <c r="KNO71" i="7"/>
  <c r="KNP71" i="7"/>
  <c r="KNQ71" i="7"/>
  <c r="KNR71" i="7"/>
  <c r="KNS71" i="7"/>
  <c r="KNT71" i="7"/>
  <c r="KNU71" i="7"/>
  <c r="KNV71" i="7"/>
  <c r="KNW71" i="7"/>
  <c r="KNX71" i="7"/>
  <c r="KNY71" i="7"/>
  <c r="KNZ71" i="7"/>
  <c r="KOA71" i="7"/>
  <c r="KOB71" i="7"/>
  <c r="KOC71" i="7"/>
  <c r="KOD71" i="7"/>
  <c r="KOE71" i="7"/>
  <c r="KOF71" i="7"/>
  <c r="KOG71" i="7"/>
  <c r="KOH71" i="7"/>
  <c r="KOI71" i="7"/>
  <c r="KOJ71" i="7"/>
  <c r="KOK71" i="7"/>
  <c r="KOL71" i="7"/>
  <c r="KOM71" i="7"/>
  <c r="KON71" i="7"/>
  <c r="KOO71" i="7"/>
  <c r="KOP71" i="7"/>
  <c r="KOQ71" i="7"/>
  <c r="KOR71" i="7"/>
  <c r="KOS71" i="7"/>
  <c r="KOT71" i="7"/>
  <c r="KOU71" i="7"/>
  <c r="KOV71" i="7"/>
  <c r="KOW71" i="7"/>
  <c r="KOX71" i="7"/>
  <c r="KOY71" i="7"/>
  <c r="KOZ71" i="7"/>
  <c r="KPA71" i="7"/>
  <c r="KPB71" i="7"/>
  <c r="KPC71" i="7"/>
  <c r="KPD71" i="7"/>
  <c r="KPE71" i="7"/>
  <c r="KPF71" i="7"/>
  <c r="KPG71" i="7"/>
  <c r="KPH71" i="7"/>
  <c r="KPI71" i="7"/>
  <c r="KPJ71" i="7"/>
  <c r="KPK71" i="7"/>
  <c r="KPL71" i="7"/>
  <c r="KPM71" i="7"/>
  <c r="KPN71" i="7"/>
  <c r="KPO71" i="7"/>
  <c r="KPP71" i="7"/>
  <c r="KPQ71" i="7"/>
  <c r="KPR71" i="7"/>
  <c r="KPS71" i="7"/>
  <c r="KPT71" i="7"/>
  <c r="KPU71" i="7"/>
  <c r="KPV71" i="7"/>
  <c r="KPW71" i="7"/>
  <c r="KPX71" i="7"/>
  <c r="KPY71" i="7"/>
  <c r="KPZ71" i="7"/>
  <c r="KQA71" i="7"/>
  <c r="KQB71" i="7"/>
  <c r="KQC71" i="7"/>
  <c r="KQD71" i="7"/>
  <c r="KQE71" i="7"/>
  <c r="KQF71" i="7"/>
  <c r="KQG71" i="7"/>
  <c r="KQH71" i="7"/>
  <c r="KQI71" i="7"/>
  <c r="KQJ71" i="7"/>
  <c r="KQK71" i="7"/>
  <c r="KQL71" i="7"/>
  <c r="KQM71" i="7"/>
  <c r="KQN71" i="7"/>
  <c r="KQO71" i="7"/>
  <c r="KQP71" i="7"/>
  <c r="KQQ71" i="7"/>
  <c r="KQR71" i="7"/>
  <c r="KQS71" i="7"/>
  <c r="KQT71" i="7"/>
  <c r="KQU71" i="7"/>
  <c r="KQV71" i="7"/>
  <c r="KQW71" i="7"/>
  <c r="KQX71" i="7"/>
  <c r="KQY71" i="7"/>
  <c r="KQZ71" i="7"/>
  <c r="KRA71" i="7"/>
  <c r="KRB71" i="7"/>
  <c r="KRC71" i="7"/>
  <c r="KRD71" i="7"/>
  <c r="KRE71" i="7"/>
  <c r="KRF71" i="7"/>
  <c r="KRG71" i="7"/>
  <c r="KRH71" i="7"/>
  <c r="KRI71" i="7"/>
  <c r="KRJ71" i="7"/>
  <c r="KRK71" i="7"/>
  <c r="KRL71" i="7"/>
  <c r="KRM71" i="7"/>
  <c r="KRN71" i="7"/>
  <c r="KRO71" i="7"/>
  <c r="KRP71" i="7"/>
  <c r="KRQ71" i="7"/>
  <c r="KRR71" i="7"/>
  <c r="KRS71" i="7"/>
  <c r="KRT71" i="7"/>
  <c r="KRU71" i="7"/>
  <c r="KRV71" i="7"/>
  <c r="KRW71" i="7"/>
  <c r="KRX71" i="7"/>
  <c r="KRY71" i="7"/>
  <c r="KRZ71" i="7"/>
  <c r="KSA71" i="7"/>
  <c r="KSB71" i="7"/>
  <c r="KSC71" i="7"/>
  <c r="KSD71" i="7"/>
  <c r="KSE71" i="7"/>
  <c r="KSF71" i="7"/>
  <c r="KSG71" i="7"/>
  <c r="KSH71" i="7"/>
  <c r="KSI71" i="7"/>
  <c r="KSJ71" i="7"/>
  <c r="KSK71" i="7"/>
  <c r="KSL71" i="7"/>
  <c r="KSM71" i="7"/>
  <c r="KSN71" i="7"/>
  <c r="KSO71" i="7"/>
  <c r="KSP71" i="7"/>
  <c r="KSQ71" i="7"/>
  <c r="KSR71" i="7"/>
  <c r="KSS71" i="7"/>
  <c r="KST71" i="7"/>
  <c r="KSU71" i="7"/>
  <c r="KSV71" i="7"/>
  <c r="KSW71" i="7"/>
  <c r="KSX71" i="7"/>
  <c r="KSY71" i="7"/>
  <c r="KSZ71" i="7"/>
  <c r="KTA71" i="7"/>
  <c r="KTB71" i="7"/>
  <c r="KTC71" i="7"/>
  <c r="KTD71" i="7"/>
  <c r="KTE71" i="7"/>
  <c r="KTF71" i="7"/>
  <c r="KTG71" i="7"/>
  <c r="KTH71" i="7"/>
  <c r="KTI71" i="7"/>
  <c r="KTJ71" i="7"/>
  <c r="KTK71" i="7"/>
  <c r="KTL71" i="7"/>
  <c r="KTM71" i="7"/>
  <c r="KTN71" i="7"/>
  <c r="KTO71" i="7"/>
  <c r="KTP71" i="7"/>
  <c r="KTQ71" i="7"/>
  <c r="KTR71" i="7"/>
  <c r="KTS71" i="7"/>
  <c r="KTT71" i="7"/>
  <c r="KTU71" i="7"/>
  <c r="KTV71" i="7"/>
  <c r="KTW71" i="7"/>
  <c r="KTX71" i="7"/>
  <c r="KTY71" i="7"/>
  <c r="KTZ71" i="7"/>
  <c r="KUA71" i="7"/>
  <c r="KUB71" i="7"/>
  <c r="KUC71" i="7"/>
  <c r="KUD71" i="7"/>
  <c r="KUE71" i="7"/>
  <c r="KUF71" i="7"/>
  <c r="KUG71" i="7"/>
  <c r="KUH71" i="7"/>
  <c r="KUI71" i="7"/>
  <c r="KUJ71" i="7"/>
  <c r="KUK71" i="7"/>
  <c r="KUL71" i="7"/>
  <c r="KUM71" i="7"/>
  <c r="KUN71" i="7"/>
  <c r="KUO71" i="7"/>
  <c r="KUP71" i="7"/>
  <c r="KUQ71" i="7"/>
  <c r="KUR71" i="7"/>
  <c r="KUS71" i="7"/>
  <c r="KUT71" i="7"/>
  <c r="KUU71" i="7"/>
  <c r="KUV71" i="7"/>
  <c r="KUW71" i="7"/>
  <c r="KUX71" i="7"/>
  <c r="KUY71" i="7"/>
  <c r="KUZ71" i="7"/>
  <c r="KVA71" i="7"/>
  <c r="KVB71" i="7"/>
  <c r="KVC71" i="7"/>
  <c r="KVD71" i="7"/>
  <c r="KVE71" i="7"/>
  <c r="KVF71" i="7"/>
  <c r="KVG71" i="7"/>
  <c r="KVH71" i="7"/>
  <c r="KVI71" i="7"/>
  <c r="KVJ71" i="7"/>
  <c r="KVK71" i="7"/>
  <c r="KVL71" i="7"/>
  <c r="KVM71" i="7"/>
  <c r="KVN71" i="7"/>
  <c r="KVO71" i="7"/>
  <c r="KVP71" i="7"/>
  <c r="KVQ71" i="7"/>
  <c r="KVR71" i="7"/>
  <c r="KVS71" i="7"/>
  <c r="KVT71" i="7"/>
  <c r="KVU71" i="7"/>
  <c r="KVV71" i="7"/>
  <c r="KVW71" i="7"/>
  <c r="KVX71" i="7"/>
  <c r="KVY71" i="7"/>
  <c r="KVZ71" i="7"/>
  <c r="KWA71" i="7"/>
  <c r="KWB71" i="7"/>
  <c r="KWC71" i="7"/>
  <c r="KWD71" i="7"/>
  <c r="KWE71" i="7"/>
  <c r="KWF71" i="7"/>
  <c r="KWG71" i="7"/>
  <c r="KWH71" i="7"/>
  <c r="KWI71" i="7"/>
  <c r="KWJ71" i="7"/>
  <c r="KWK71" i="7"/>
  <c r="KWL71" i="7"/>
  <c r="KWM71" i="7"/>
  <c r="KWN71" i="7"/>
  <c r="KWO71" i="7"/>
  <c r="KWP71" i="7"/>
  <c r="KWQ71" i="7"/>
  <c r="KWR71" i="7"/>
  <c r="KWS71" i="7"/>
  <c r="KWT71" i="7"/>
  <c r="KWU71" i="7"/>
  <c r="KWV71" i="7"/>
  <c r="KWW71" i="7"/>
  <c r="KWX71" i="7"/>
  <c r="KWY71" i="7"/>
  <c r="KWZ71" i="7"/>
  <c r="KXA71" i="7"/>
  <c r="KXB71" i="7"/>
  <c r="KXC71" i="7"/>
  <c r="KXD71" i="7"/>
  <c r="KXE71" i="7"/>
  <c r="KXF71" i="7"/>
  <c r="KXG71" i="7"/>
  <c r="KXH71" i="7"/>
  <c r="KXI71" i="7"/>
  <c r="KXJ71" i="7"/>
  <c r="KXK71" i="7"/>
  <c r="KXL71" i="7"/>
  <c r="KXM71" i="7"/>
  <c r="KXN71" i="7"/>
  <c r="KXO71" i="7"/>
  <c r="KXP71" i="7"/>
  <c r="KXQ71" i="7"/>
  <c r="KXR71" i="7"/>
  <c r="KXS71" i="7"/>
  <c r="KXT71" i="7"/>
  <c r="KXU71" i="7"/>
  <c r="KXV71" i="7"/>
  <c r="KXW71" i="7"/>
  <c r="KXX71" i="7"/>
  <c r="KXY71" i="7"/>
  <c r="KXZ71" i="7"/>
  <c r="KYA71" i="7"/>
  <c r="KYB71" i="7"/>
  <c r="KYC71" i="7"/>
  <c r="KYD71" i="7"/>
  <c r="KYE71" i="7"/>
  <c r="KYF71" i="7"/>
  <c r="KYG71" i="7"/>
  <c r="KYH71" i="7"/>
  <c r="KYI71" i="7"/>
  <c r="KYJ71" i="7"/>
  <c r="KYK71" i="7"/>
  <c r="KYL71" i="7"/>
  <c r="KYM71" i="7"/>
  <c r="KYN71" i="7"/>
  <c r="KYO71" i="7"/>
  <c r="KYP71" i="7"/>
  <c r="KYQ71" i="7"/>
  <c r="KYR71" i="7"/>
  <c r="KYS71" i="7"/>
  <c r="KYT71" i="7"/>
  <c r="KYU71" i="7"/>
  <c r="KYV71" i="7"/>
  <c r="KYW71" i="7"/>
  <c r="KYX71" i="7"/>
  <c r="KYY71" i="7"/>
  <c r="KYZ71" i="7"/>
  <c r="KZA71" i="7"/>
  <c r="KZB71" i="7"/>
  <c r="KZC71" i="7"/>
  <c r="KZD71" i="7"/>
  <c r="KZE71" i="7"/>
  <c r="KZF71" i="7"/>
  <c r="KZG71" i="7"/>
  <c r="KZH71" i="7"/>
  <c r="KZI71" i="7"/>
  <c r="KZJ71" i="7"/>
  <c r="KZK71" i="7"/>
  <c r="KZL71" i="7"/>
  <c r="KZM71" i="7"/>
  <c r="KZN71" i="7"/>
  <c r="KZO71" i="7"/>
  <c r="KZP71" i="7"/>
  <c r="KZQ71" i="7"/>
  <c r="KZR71" i="7"/>
  <c r="KZS71" i="7"/>
  <c r="KZT71" i="7"/>
  <c r="KZU71" i="7"/>
  <c r="KZV71" i="7"/>
  <c r="KZW71" i="7"/>
  <c r="KZX71" i="7"/>
  <c r="KZY71" i="7"/>
  <c r="KZZ71" i="7"/>
  <c r="LAA71" i="7"/>
  <c r="LAB71" i="7"/>
  <c r="LAC71" i="7"/>
  <c r="LAD71" i="7"/>
  <c r="LAE71" i="7"/>
  <c r="LAF71" i="7"/>
  <c r="LAG71" i="7"/>
  <c r="LAH71" i="7"/>
  <c r="LAI71" i="7"/>
  <c r="LAJ71" i="7"/>
  <c r="LAK71" i="7"/>
  <c r="LAL71" i="7"/>
  <c r="LAM71" i="7"/>
  <c r="LAN71" i="7"/>
  <c r="LAO71" i="7"/>
  <c r="LAP71" i="7"/>
  <c r="LAQ71" i="7"/>
  <c r="LAR71" i="7"/>
  <c r="LAS71" i="7"/>
  <c r="LAT71" i="7"/>
  <c r="LAU71" i="7"/>
  <c r="LAV71" i="7"/>
  <c r="LAW71" i="7"/>
  <c r="LAX71" i="7"/>
  <c r="LAY71" i="7"/>
  <c r="LAZ71" i="7"/>
  <c r="LBA71" i="7"/>
  <c r="LBB71" i="7"/>
  <c r="LBC71" i="7"/>
  <c r="LBD71" i="7"/>
  <c r="LBE71" i="7"/>
  <c r="LBF71" i="7"/>
  <c r="LBG71" i="7"/>
  <c r="LBH71" i="7"/>
  <c r="LBI71" i="7"/>
  <c r="LBJ71" i="7"/>
  <c r="LBK71" i="7"/>
  <c r="LBL71" i="7"/>
  <c r="LBM71" i="7"/>
  <c r="LBN71" i="7"/>
  <c r="LBO71" i="7"/>
  <c r="LBP71" i="7"/>
  <c r="LBQ71" i="7"/>
  <c r="LBR71" i="7"/>
  <c r="LBS71" i="7"/>
  <c r="LBT71" i="7"/>
  <c r="LBU71" i="7"/>
  <c r="LBV71" i="7"/>
  <c r="LBW71" i="7"/>
  <c r="LBX71" i="7"/>
  <c r="LBY71" i="7"/>
  <c r="LBZ71" i="7"/>
  <c r="LCA71" i="7"/>
  <c r="LCB71" i="7"/>
  <c r="LCC71" i="7"/>
  <c r="LCD71" i="7"/>
  <c r="LCE71" i="7"/>
  <c r="LCF71" i="7"/>
  <c r="LCG71" i="7"/>
  <c r="LCH71" i="7"/>
  <c r="LCI71" i="7"/>
  <c r="LCJ71" i="7"/>
  <c r="LCK71" i="7"/>
  <c r="LCL71" i="7"/>
  <c r="LCM71" i="7"/>
  <c r="LCN71" i="7"/>
  <c r="LCO71" i="7"/>
  <c r="LCP71" i="7"/>
  <c r="LCQ71" i="7"/>
  <c r="LCR71" i="7"/>
  <c r="LCS71" i="7"/>
  <c r="LCT71" i="7"/>
  <c r="LCU71" i="7"/>
  <c r="LCV71" i="7"/>
  <c r="LCW71" i="7"/>
  <c r="LCX71" i="7"/>
  <c r="LCY71" i="7"/>
  <c r="LCZ71" i="7"/>
  <c r="LDA71" i="7"/>
  <c r="LDB71" i="7"/>
  <c r="LDC71" i="7"/>
  <c r="LDD71" i="7"/>
  <c r="LDE71" i="7"/>
  <c r="LDF71" i="7"/>
  <c r="LDG71" i="7"/>
  <c r="LDH71" i="7"/>
  <c r="LDI71" i="7"/>
  <c r="LDJ71" i="7"/>
  <c r="LDK71" i="7"/>
  <c r="LDL71" i="7"/>
  <c r="LDM71" i="7"/>
  <c r="LDN71" i="7"/>
  <c r="LDO71" i="7"/>
  <c r="LDP71" i="7"/>
  <c r="LDQ71" i="7"/>
  <c r="LDR71" i="7"/>
  <c r="LDS71" i="7"/>
  <c r="LDT71" i="7"/>
  <c r="LDU71" i="7"/>
  <c r="LDV71" i="7"/>
  <c r="LDW71" i="7"/>
  <c r="LDX71" i="7"/>
  <c r="LDY71" i="7"/>
  <c r="LDZ71" i="7"/>
  <c r="LEA71" i="7"/>
  <c r="LEB71" i="7"/>
  <c r="LEC71" i="7"/>
  <c r="LED71" i="7"/>
  <c r="LEE71" i="7"/>
  <c r="LEF71" i="7"/>
  <c r="LEG71" i="7"/>
  <c r="LEH71" i="7"/>
  <c r="LEI71" i="7"/>
  <c r="LEJ71" i="7"/>
  <c r="LEK71" i="7"/>
  <c r="LEL71" i="7"/>
  <c r="LEM71" i="7"/>
  <c r="LEN71" i="7"/>
  <c r="LEO71" i="7"/>
  <c r="LEP71" i="7"/>
  <c r="LEQ71" i="7"/>
  <c r="LER71" i="7"/>
  <c r="LES71" i="7"/>
  <c r="LET71" i="7"/>
  <c r="LEU71" i="7"/>
  <c r="LEV71" i="7"/>
  <c r="LEW71" i="7"/>
  <c r="LEX71" i="7"/>
  <c r="LEY71" i="7"/>
  <c r="LEZ71" i="7"/>
  <c r="LFA71" i="7"/>
  <c r="LFB71" i="7"/>
  <c r="LFC71" i="7"/>
  <c r="LFD71" i="7"/>
  <c r="LFE71" i="7"/>
  <c r="LFF71" i="7"/>
  <c r="LFG71" i="7"/>
  <c r="LFH71" i="7"/>
  <c r="LFI71" i="7"/>
  <c r="LFJ71" i="7"/>
  <c r="LFK71" i="7"/>
  <c r="LFL71" i="7"/>
  <c r="LFM71" i="7"/>
  <c r="LFN71" i="7"/>
  <c r="LFO71" i="7"/>
  <c r="LFP71" i="7"/>
  <c r="LFQ71" i="7"/>
  <c r="LFR71" i="7"/>
  <c r="LFS71" i="7"/>
  <c r="LFT71" i="7"/>
  <c r="LFU71" i="7"/>
  <c r="LFV71" i="7"/>
  <c r="LFW71" i="7"/>
  <c r="LFX71" i="7"/>
  <c r="LFY71" i="7"/>
  <c r="LFZ71" i="7"/>
  <c r="LGA71" i="7"/>
  <c r="LGB71" i="7"/>
  <c r="LGC71" i="7"/>
  <c r="LGD71" i="7"/>
  <c r="LGE71" i="7"/>
  <c r="LGF71" i="7"/>
  <c r="LGG71" i="7"/>
  <c r="LGH71" i="7"/>
  <c r="LGI71" i="7"/>
  <c r="LGJ71" i="7"/>
  <c r="LGK71" i="7"/>
  <c r="LGL71" i="7"/>
  <c r="LGM71" i="7"/>
  <c r="LGN71" i="7"/>
  <c r="LGO71" i="7"/>
  <c r="LGP71" i="7"/>
  <c r="LGQ71" i="7"/>
  <c r="LGR71" i="7"/>
  <c r="LGS71" i="7"/>
  <c r="LGT71" i="7"/>
  <c r="LGU71" i="7"/>
  <c r="LGV71" i="7"/>
  <c r="LGW71" i="7"/>
  <c r="LGX71" i="7"/>
  <c r="LGY71" i="7"/>
  <c r="LGZ71" i="7"/>
  <c r="LHA71" i="7"/>
  <c r="LHB71" i="7"/>
  <c r="LHC71" i="7"/>
  <c r="LHD71" i="7"/>
  <c r="LHE71" i="7"/>
  <c r="LHF71" i="7"/>
  <c r="LHG71" i="7"/>
  <c r="LHH71" i="7"/>
  <c r="LHI71" i="7"/>
  <c r="LHJ71" i="7"/>
  <c r="LHK71" i="7"/>
  <c r="LHL71" i="7"/>
  <c r="LHM71" i="7"/>
  <c r="LHN71" i="7"/>
  <c r="LHO71" i="7"/>
  <c r="LHP71" i="7"/>
  <c r="LHQ71" i="7"/>
  <c r="LHR71" i="7"/>
  <c r="LHS71" i="7"/>
  <c r="LHT71" i="7"/>
  <c r="LHU71" i="7"/>
  <c r="LHV71" i="7"/>
  <c r="LHW71" i="7"/>
  <c r="LHX71" i="7"/>
  <c r="LHY71" i="7"/>
  <c r="LHZ71" i="7"/>
  <c r="LIA71" i="7"/>
  <c r="LIB71" i="7"/>
  <c r="LIC71" i="7"/>
  <c r="LID71" i="7"/>
  <c r="LIE71" i="7"/>
  <c r="LIF71" i="7"/>
  <c r="LIG71" i="7"/>
  <c r="LIH71" i="7"/>
  <c r="LII71" i="7"/>
  <c r="LIJ71" i="7"/>
  <c r="LIK71" i="7"/>
  <c r="LIL71" i="7"/>
  <c r="LIM71" i="7"/>
  <c r="LIN71" i="7"/>
  <c r="LIO71" i="7"/>
  <c r="LIP71" i="7"/>
  <c r="LIQ71" i="7"/>
  <c r="LIR71" i="7"/>
  <c r="LIS71" i="7"/>
  <c r="LIT71" i="7"/>
  <c r="LIU71" i="7"/>
  <c r="LIV71" i="7"/>
  <c r="LIW71" i="7"/>
  <c r="LIX71" i="7"/>
  <c r="LIY71" i="7"/>
  <c r="LIZ71" i="7"/>
  <c r="LJA71" i="7"/>
  <c r="LJB71" i="7"/>
  <c r="LJC71" i="7"/>
  <c r="LJD71" i="7"/>
  <c r="LJE71" i="7"/>
  <c r="LJF71" i="7"/>
  <c r="LJG71" i="7"/>
  <c r="LJH71" i="7"/>
  <c r="LJI71" i="7"/>
  <c r="LJJ71" i="7"/>
  <c r="LJK71" i="7"/>
  <c r="LJL71" i="7"/>
  <c r="LJM71" i="7"/>
  <c r="LJN71" i="7"/>
  <c r="LJO71" i="7"/>
  <c r="LJP71" i="7"/>
  <c r="LJQ71" i="7"/>
  <c r="LJR71" i="7"/>
  <c r="LJS71" i="7"/>
  <c r="LJT71" i="7"/>
  <c r="LJU71" i="7"/>
  <c r="LJV71" i="7"/>
  <c r="LJW71" i="7"/>
  <c r="LJX71" i="7"/>
  <c r="LJY71" i="7"/>
  <c r="LJZ71" i="7"/>
  <c r="LKA71" i="7"/>
  <c r="LKB71" i="7"/>
  <c r="LKC71" i="7"/>
  <c r="LKD71" i="7"/>
  <c r="LKE71" i="7"/>
  <c r="LKF71" i="7"/>
  <c r="LKG71" i="7"/>
  <c r="LKH71" i="7"/>
  <c r="LKI71" i="7"/>
  <c r="LKJ71" i="7"/>
  <c r="LKK71" i="7"/>
  <c r="LKL71" i="7"/>
  <c r="LKM71" i="7"/>
  <c r="LKN71" i="7"/>
  <c r="LKO71" i="7"/>
  <c r="LKP71" i="7"/>
  <c r="LKQ71" i="7"/>
  <c r="LKR71" i="7"/>
  <c r="LKS71" i="7"/>
  <c r="LKT71" i="7"/>
  <c r="LKU71" i="7"/>
  <c r="LKV71" i="7"/>
  <c r="LKW71" i="7"/>
  <c r="LKX71" i="7"/>
  <c r="LKY71" i="7"/>
  <c r="LKZ71" i="7"/>
  <c r="LLA71" i="7"/>
  <c r="LLB71" i="7"/>
  <c r="LLC71" i="7"/>
  <c r="LLD71" i="7"/>
  <c r="LLE71" i="7"/>
  <c r="LLF71" i="7"/>
  <c r="LLG71" i="7"/>
  <c r="LLH71" i="7"/>
  <c r="LLI71" i="7"/>
  <c r="LLJ71" i="7"/>
  <c r="LLK71" i="7"/>
  <c r="LLL71" i="7"/>
  <c r="LLM71" i="7"/>
  <c r="LLN71" i="7"/>
  <c r="LLO71" i="7"/>
  <c r="LLP71" i="7"/>
  <c r="LLQ71" i="7"/>
  <c r="LLR71" i="7"/>
  <c r="LLS71" i="7"/>
  <c r="LLT71" i="7"/>
  <c r="LLU71" i="7"/>
  <c r="LLV71" i="7"/>
  <c r="LLW71" i="7"/>
  <c r="LLX71" i="7"/>
  <c r="LLY71" i="7"/>
  <c r="LLZ71" i="7"/>
  <c r="LMA71" i="7"/>
  <c r="LMB71" i="7"/>
  <c r="LMC71" i="7"/>
  <c r="LMD71" i="7"/>
  <c r="LME71" i="7"/>
  <c r="LMF71" i="7"/>
  <c r="LMG71" i="7"/>
  <c r="LMH71" i="7"/>
  <c r="LMI71" i="7"/>
  <c r="LMJ71" i="7"/>
  <c r="LMK71" i="7"/>
  <c r="LML71" i="7"/>
  <c r="LMM71" i="7"/>
  <c r="LMN71" i="7"/>
  <c r="LMO71" i="7"/>
  <c r="LMP71" i="7"/>
  <c r="LMQ71" i="7"/>
  <c r="LMR71" i="7"/>
  <c r="LMS71" i="7"/>
  <c r="LMT71" i="7"/>
  <c r="LMU71" i="7"/>
  <c r="LMV71" i="7"/>
  <c r="LMW71" i="7"/>
  <c r="LMX71" i="7"/>
  <c r="LMY71" i="7"/>
  <c r="LMZ71" i="7"/>
  <c r="LNA71" i="7"/>
  <c r="LNB71" i="7"/>
  <c r="LNC71" i="7"/>
  <c r="LND71" i="7"/>
  <c r="LNE71" i="7"/>
  <c r="LNF71" i="7"/>
  <c r="LNG71" i="7"/>
  <c r="LNH71" i="7"/>
  <c r="LNI71" i="7"/>
  <c r="LNJ71" i="7"/>
  <c r="LNK71" i="7"/>
  <c r="LNL71" i="7"/>
  <c r="LNM71" i="7"/>
  <c r="LNN71" i="7"/>
  <c r="LNO71" i="7"/>
  <c r="LNP71" i="7"/>
  <c r="LNQ71" i="7"/>
  <c r="LNR71" i="7"/>
  <c r="LNS71" i="7"/>
  <c r="LNT71" i="7"/>
  <c r="LNU71" i="7"/>
  <c r="LNV71" i="7"/>
  <c r="LNW71" i="7"/>
  <c r="LNX71" i="7"/>
  <c r="LNY71" i="7"/>
  <c r="LNZ71" i="7"/>
  <c r="LOA71" i="7"/>
  <c r="LOB71" i="7"/>
  <c r="LOC71" i="7"/>
  <c r="LOD71" i="7"/>
  <c r="LOE71" i="7"/>
  <c r="LOF71" i="7"/>
  <c r="LOG71" i="7"/>
  <c r="LOH71" i="7"/>
  <c r="LOI71" i="7"/>
  <c r="LOJ71" i="7"/>
  <c r="LOK71" i="7"/>
  <c r="LOL71" i="7"/>
  <c r="LOM71" i="7"/>
  <c r="LON71" i="7"/>
  <c r="LOO71" i="7"/>
  <c r="LOP71" i="7"/>
  <c r="LOQ71" i="7"/>
  <c r="LOR71" i="7"/>
  <c r="LOS71" i="7"/>
  <c r="LOT71" i="7"/>
  <c r="LOU71" i="7"/>
  <c r="LOV71" i="7"/>
  <c r="LOW71" i="7"/>
  <c r="LOX71" i="7"/>
  <c r="LOY71" i="7"/>
  <c r="LOZ71" i="7"/>
  <c r="LPA71" i="7"/>
  <c r="LPB71" i="7"/>
  <c r="LPC71" i="7"/>
  <c r="LPD71" i="7"/>
  <c r="LPE71" i="7"/>
  <c r="LPF71" i="7"/>
  <c r="LPG71" i="7"/>
  <c r="LPH71" i="7"/>
  <c r="LPI71" i="7"/>
  <c r="LPJ71" i="7"/>
  <c r="LPK71" i="7"/>
  <c r="LPL71" i="7"/>
  <c r="LPM71" i="7"/>
  <c r="LPN71" i="7"/>
  <c r="LPO71" i="7"/>
  <c r="LPP71" i="7"/>
  <c r="LPQ71" i="7"/>
  <c r="LPR71" i="7"/>
  <c r="LPS71" i="7"/>
  <c r="LPT71" i="7"/>
  <c r="LPU71" i="7"/>
  <c r="LPV71" i="7"/>
  <c r="LPW71" i="7"/>
  <c r="LPX71" i="7"/>
  <c r="LPY71" i="7"/>
  <c r="LPZ71" i="7"/>
  <c r="LQA71" i="7"/>
  <c r="LQB71" i="7"/>
  <c r="LQC71" i="7"/>
  <c r="LQD71" i="7"/>
  <c r="LQE71" i="7"/>
  <c r="LQF71" i="7"/>
  <c r="LQG71" i="7"/>
  <c r="LQH71" i="7"/>
  <c r="LQI71" i="7"/>
  <c r="LQJ71" i="7"/>
  <c r="LQK71" i="7"/>
  <c r="LQL71" i="7"/>
  <c r="LQM71" i="7"/>
  <c r="LQN71" i="7"/>
  <c r="LQO71" i="7"/>
  <c r="LQP71" i="7"/>
  <c r="LQQ71" i="7"/>
  <c r="LQR71" i="7"/>
  <c r="LQS71" i="7"/>
  <c r="LQT71" i="7"/>
  <c r="LQU71" i="7"/>
  <c r="LQV71" i="7"/>
  <c r="LQW71" i="7"/>
  <c r="LQX71" i="7"/>
  <c r="LQY71" i="7"/>
  <c r="LQZ71" i="7"/>
  <c r="LRA71" i="7"/>
  <c r="LRB71" i="7"/>
  <c r="LRC71" i="7"/>
  <c r="LRD71" i="7"/>
  <c r="LRE71" i="7"/>
  <c r="LRF71" i="7"/>
  <c r="LRG71" i="7"/>
  <c r="LRH71" i="7"/>
  <c r="LRI71" i="7"/>
  <c r="LRJ71" i="7"/>
  <c r="LRK71" i="7"/>
  <c r="LRL71" i="7"/>
  <c r="LRM71" i="7"/>
  <c r="LRN71" i="7"/>
  <c r="LRO71" i="7"/>
  <c r="LRP71" i="7"/>
  <c r="LRQ71" i="7"/>
  <c r="LRR71" i="7"/>
  <c r="LRS71" i="7"/>
  <c r="LRT71" i="7"/>
  <c r="LRU71" i="7"/>
  <c r="LRV71" i="7"/>
  <c r="LRW71" i="7"/>
  <c r="LRX71" i="7"/>
  <c r="LRY71" i="7"/>
  <c r="LRZ71" i="7"/>
  <c r="LSA71" i="7"/>
  <c r="LSB71" i="7"/>
  <c r="LSC71" i="7"/>
  <c r="LSD71" i="7"/>
  <c r="LSE71" i="7"/>
  <c r="LSF71" i="7"/>
  <c r="LSG71" i="7"/>
  <c r="LSH71" i="7"/>
  <c r="LSI71" i="7"/>
  <c r="LSJ71" i="7"/>
  <c r="LSK71" i="7"/>
  <c r="LSL71" i="7"/>
  <c r="LSM71" i="7"/>
  <c r="LSN71" i="7"/>
  <c r="LSO71" i="7"/>
  <c r="LSP71" i="7"/>
  <c r="LSQ71" i="7"/>
  <c r="LSR71" i="7"/>
  <c r="LSS71" i="7"/>
  <c r="LST71" i="7"/>
  <c r="LSU71" i="7"/>
  <c r="LSV71" i="7"/>
  <c r="LSW71" i="7"/>
  <c r="LSX71" i="7"/>
  <c r="LSY71" i="7"/>
  <c r="LSZ71" i="7"/>
  <c r="LTA71" i="7"/>
  <c r="LTB71" i="7"/>
  <c r="LTC71" i="7"/>
  <c r="LTD71" i="7"/>
  <c r="LTE71" i="7"/>
  <c r="LTF71" i="7"/>
  <c r="LTG71" i="7"/>
  <c r="LTH71" i="7"/>
  <c r="LTI71" i="7"/>
  <c r="LTJ71" i="7"/>
  <c r="LTK71" i="7"/>
  <c r="LTL71" i="7"/>
  <c r="LTM71" i="7"/>
  <c r="LTN71" i="7"/>
  <c r="LTO71" i="7"/>
  <c r="LTP71" i="7"/>
  <c r="LTQ71" i="7"/>
  <c r="LTR71" i="7"/>
  <c r="LTS71" i="7"/>
  <c r="LTT71" i="7"/>
  <c r="LTU71" i="7"/>
  <c r="LTV71" i="7"/>
  <c r="LTW71" i="7"/>
  <c r="LTX71" i="7"/>
  <c r="LTY71" i="7"/>
  <c r="LTZ71" i="7"/>
  <c r="LUA71" i="7"/>
  <c r="LUB71" i="7"/>
  <c r="LUC71" i="7"/>
  <c r="LUD71" i="7"/>
  <c r="LUE71" i="7"/>
  <c r="LUF71" i="7"/>
  <c r="LUG71" i="7"/>
  <c r="LUH71" i="7"/>
  <c r="LUI71" i="7"/>
  <c r="LUJ71" i="7"/>
  <c r="LUK71" i="7"/>
  <c r="LUL71" i="7"/>
  <c r="LUM71" i="7"/>
  <c r="LUN71" i="7"/>
  <c r="LUO71" i="7"/>
  <c r="LUP71" i="7"/>
  <c r="LUQ71" i="7"/>
  <c r="LUR71" i="7"/>
  <c r="LUS71" i="7"/>
  <c r="LUT71" i="7"/>
  <c r="LUU71" i="7"/>
  <c r="LUV71" i="7"/>
  <c r="LUW71" i="7"/>
  <c r="LUX71" i="7"/>
  <c r="LUY71" i="7"/>
  <c r="LUZ71" i="7"/>
  <c r="LVA71" i="7"/>
  <c r="LVB71" i="7"/>
  <c r="LVC71" i="7"/>
  <c r="LVD71" i="7"/>
  <c r="LVE71" i="7"/>
  <c r="LVF71" i="7"/>
  <c r="LVG71" i="7"/>
  <c r="LVH71" i="7"/>
  <c r="LVI71" i="7"/>
  <c r="LVJ71" i="7"/>
  <c r="LVK71" i="7"/>
  <c r="LVL71" i="7"/>
  <c r="LVM71" i="7"/>
  <c r="LVN71" i="7"/>
  <c r="LVO71" i="7"/>
  <c r="LVP71" i="7"/>
  <c r="LVQ71" i="7"/>
  <c r="LVR71" i="7"/>
  <c r="LVS71" i="7"/>
  <c r="LVT71" i="7"/>
  <c r="LVU71" i="7"/>
  <c r="LVV71" i="7"/>
  <c r="LVW71" i="7"/>
  <c r="LVX71" i="7"/>
  <c r="LVY71" i="7"/>
  <c r="LVZ71" i="7"/>
  <c r="LWA71" i="7"/>
  <c r="LWB71" i="7"/>
  <c r="LWC71" i="7"/>
  <c r="LWD71" i="7"/>
  <c r="LWE71" i="7"/>
  <c r="LWF71" i="7"/>
  <c r="LWG71" i="7"/>
  <c r="LWH71" i="7"/>
  <c r="LWI71" i="7"/>
  <c r="LWJ71" i="7"/>
  <c r="LWK71" i="7"/>
  <c r="LWL71" i="7"/>
  <c r="LWM71" i="7"/>
  <c r="LWN71" i="7"/>
  <c r="LWO71" i="7"/>
  <c r="LWP71" i="7"/>
  <c r="LWQ71" i="7"/>
  <c r="LWR71" i="7"/>
  <c r="LWS71" i="7"/>
  <c r="LWT71" i="7"/>
  <c r="LWU71" i="7"/>
  <c r="LWV71" i="7"/>
  <c r="LWW71" i="7"/>
  <c r="LWX71" i="7"/>
  <c r="LWY71" i="7"/>
  <c r="LWZ71" i="7"/>
  <c r="LXA71" i="7"/>
  <c r="LXB71" i="7"/>
  <c r="LXC71" i="7"/>
  <c r="LXD71" i="7"/>
  <c r="LXE71" i="7"/>
  <c r="LXF71" i="7"/>
  <c r="LXG71" i="7"/>
  <c r="LXH71" i="7"/>
  <c r="LXI71" i="7"/>
  <c r="LXJ71" i="7"/>
  <c r="LXK71" i="7"/>
  <c r="LXL71" i="7"/>
  <c r="LXM71" i="7"/>
  <c r="LXN71" i="7"/>
  <c r="LXO71" i="7"/>
  <c r="LXP71" i="7"/>
  <c r="LXQ71" i="7"/>
  <c r="LXR71" i="7"/>
  <c r="LXS71" i="7"/>
  <c r="LXT71" i="7"/>
  <c r="LXU71" i="7"/>
  <c r="LXV71" i="7"/>
  <c r="LXW71" i="7"/>
  <c r="LXX71" i="7"/>
  <c r="LXY71" i="7"/>
  <c r="LXZ71" i="7"/>
  <c r="LYA71" i="7"/>
  <c r="LYB71" i="7"/>
  <c r="LYC71" i="7"/>
  <c r="LYD71" i="7"/>
  <c r="LYE71" i="7"/>
  <c r="LYF71" i="7"/>
  <c r="LYG71" i="7"/>
  <c r="LYH71" i="7"/>
  <c r="LYI71" i="7"/>
  <c r="LYJ71" i="7"/>
  <c r="LYK71" i="7"/>
  <c r="LYL71" i="7"/>
  <c r="LYM71" i="7"/>
  <c r="LYN71" i="7"/>
  <c r="LYO71" i="7"/>
  <c r="LYP71" i="7"/>
  <c r="LYQ71" i="7"/>
  <c r="LYR71" i="7"/>
  <c r="LYS71" i="7"/>
  <c r="LYT71" i="7"/>
  <c r="LYU71" i="7"/>
  <c r="LYV71" i="7"/>
  <c r="LYW71" i="7"/>
  <c r="LYX71" i="7"/>
  <c r="LYY71" i="7"/>
  <c r="LYZ71" i="7"/>
  <c r="LZA71" i="7"/>
  <c r="LZB71" i="7"/>
  <c r="LZC71" i="7"/>
  <c r="LZD71" i="7"/>
  <c r="LZE71" i="7"/>
  <c r="LZF71" i="7"/>
  <c r="LZG71" i="7"/>
  <c r="LZH71" i="7"/>
  <c r="LZI71" i="7"/>
  <c r="LZJ71" i="7"/>
  <c r="LZK71" i="7"/>
  <c r="LZL71" i="7"/>
  <c r="LZM71" i="7"/>
  <c r="LZN71" i="7"/>
  <c r="LZO71" i="7"/>
  <c r="LZP71" i="7"/>
  <c r="LZQ71" i="7"/>
  <c r="LZR71" i="7"/>
  <c r="LZS71" i="7"/>
  <c r="LZT71" i="7"/>
  <c r="LZU71" i="7"/>
  <c r="LZV71" i="7"/>
  <c r="LZW71" i="7"/>
  <c r="LZX71" i="7"/>
  <c r="LZY71" i="7"/>
  <c r="LZZ71" i="7"/>
  <c r="MAA71" i="7"/>
  <c r="MAB71" i="7"/>
  <c r="MAC71" i="7"/>
  <c r="MAD71" i="7"/>
  <c r="MAE71" i="7"/>
  <c r="MAF71" i="7"/>
  <c r="MAG71" i="7"/>
  <c r="MAH71" i="7"/>
  <c r="MAI71" i="7"/>
  <c r="MAJ71" i="7"/>
  <c r="MAK71" i="7"/>
  <c r="MAL71" i="7"/>
  <c r="MAM71" i="7"/>
  <c r="MAN71" i="7"/>
  <c r="MAO71" i="7"/>
  <c r="MAP71" i="7"/>
  <c r="MAQ71" i="7"/>
  <c r="MAR71" i="7"/>
  <c r="MAS71" i="7"/>
  <c r="MAT71" i="7"/>
  <c r="MAU71" i="7"/>
  <c r="MAV71" i="7"/>
  <c r="MAW71" i="7"/>
  <c r="MAX71" i="7"/>
  <c r="MAY71" i="7"/>
  <c r="MAZ71" i="7"/>
  <c r="MBA71" i="7"/>
  <c r="MBB71" i="7"/>
  <c r="MBC71" i="7"/>
  <c r="MBD71" i="7"/>
  <c r="MBE71" i="7"/>
  <c r="MBF71" i="7"/>
  <c r="MBG71" i="7"/>
  <c r="MBH71" i="7"/>
  <c r="MBI71" i="7"/>
  <c r="MBJ71" i="7"/>
  <c r="MBK71" i="7"/>
  <c r="MBL71" i="7"/>
  <c r="MBM71" i="7"/>
  <c r="MBN71" i="7"/>
  <c r="MBO71" i="7"/>
  <c r="MBP71" i="7"/>
  <c r="MBQ71" i="7"/>
  <c r="MBR71" i="7"/>
  <c r="MBS71" i="7"/>
  <c r="MBT71" i="7"/>
  <c r="MBU71" i="7"/>
  <c r="MBV71" i="7"/>
  <c r="MBW71" i="7"/>
  <c r="MBX71" i="7"/>
  <c r="MBY71" i="7"/>
  <c r="MBZ71" i="7"/>
  <c r="MCA71" i="7"/>
  <c r="MCB71" i="7"/>
  <c r="MCC71" i="7"/>
  <c r="MCD71" i="7"/>
  <c r="MCE71" i="7"/>
  <c r="MCF71" i="7"/>
  <c r="MCG71" i="7"/>
  <c r="MCH71" i="7"/>
  <c r="MCI71" i="7"/>
  <c r="MCJ71" i="7"/>
  <c r="MCK71" i="7"/>
  <c r="MCL71" i="7"/>
  <c r="MCM71" i="7"/>
  <c r="MCN71" i="7"/>
  <c r="MCO71" i="7"/>
  <c r="MCP71" i="7"/>
  <c r="MCQ71" i="7"/>
  <c r="MCR71" i="7"/>
  <c r="MCS71" i="7"/>
  <c r="MCT71" i="7"/>
  <c r="MCU71" i="7"/>
  <c r="MCV71" i="7"/>
  <c r="MCW71" i="7"/>
  <c r="MCX71" i="7"/>
  <c r="MCY71" i="7"/>
  <c r="MCZ71" i="7"/>
  <c r="MDA71" i="7"/>
  <c r="MDB71" i="7"/>
  <c r="MDC71" i="7"/>
  <c r="MDD71" i="7"/>
  <c r="MDE71" i="7"/>
  <c r="MDF71" i="7"/>
  <c r="MDG71" i="7"/>
  <c r="MDH71" i="7"/>
  <c r="MDI71" i="7"/>
  <c r="MDJ71" i="7"/>
  <c r="MDK71" i="7"/>
  <c r="MDL71" i="7"/>
  <c r="MDM71" i="7"/>
  <c r="MDN71" i="7"/>
  <c r="MDO71" i="7"/>
  <c r="MDP71" i="7"/>
  <c r="MDQ71" i="7"/>
  <c r="MDR71" i="7"/>
  <c r="MDS71" i="7"/>
  <c r="MDT71" i="7"/>
  <c r="MDU71" i="7"/>
  <c r="MDV71" i="7"/>
  <c r="MDW71" i="7"/>
  <c r="MDX71" i="7"/>
  <c r="MDY71" i="7"/>
  <c r="MDZ71" i="7"/>
  <c r="MEA71" i="7"/>
  <c r="MEB71" i="7"/>
  <c r="MEC71" i="7"/>
  <c r="MED71" i="7"/>
  <c r="MEE71" i="7"/>
  <c r="MEF71" i="7"/>
  <c r="MEG71" i="7"/>
  <c r="MEH71" i="7"/>
  <c r="MEI71" i="7"/>
  <c r="MEJ71" i="7"/>
  <c r="MEK71" i="7"/>
  <c r="MEL71" i="7"/>
  <c r="MEM71" i="7"/>
  <c r="MEN71" i="7"/>
  <c r="MEO71" i="7"/>
  <c r="MEP71" i="7"/>
  <c r="MEQ71" i="7"/>
  <c r="MER71" i="7"/>
  <c r="MES71" i="7"/>
  <c r="MET71" i="7"/>
  <c r="MEU71" i="7"/>
  <c r="MEV71" i="7"/>
  <c r="MEW71" i="7"/>
  <c r="MEX71" i="7"/>
  <c r="MEY71" i="7"/>
  <c r="MEZ71" i="7"/>
  <c r="MFA71" i="7"/>
  <c r="MFB71" i="7"/>
  <c r="MFC71" i="7"/>
  <c r="MFD71" i="7"/>
  <c r="MFE71" i="7"/>
  <c r="MFF71" i="7"/>
  <c r="MFG71" i="7"/>
  <c r="MFH71" i="7"/>
  <c r="MFI71" i="7"/>
  <c r="MFJ71" i="7"/>
  <c r="MFK71" i="7"/>
  <c r="MFL71" i="7"/>
  <c r="MFM71" i="7"/>
  <c r="MFN71" i="7"/>
  <c r="MFO71" i="7"/>
  <c r="MFP71" i="7"/>
  <c r="MFQ71" i="7"/>
  <c r="MFR71" i="7"/>
  <c r="MFS71" i="7"/>
  <c r="MFT71" i="7"/>
  <c r="MFU71" i="7"/>
  <c r="MFV71" i="7"/>
  <c r="MFW71" i="7"/>
  <c r="MFX71" i="7"/>
  <c r="MFY71" i="7"/>
  <c r="MFZ71" i="7"/>
  <c r="MGA71" i="7"/>
  <c r="MGB71" i="7"/>
  <c r="MGC71" i="7"/>
  <c r="MGD71" i="7"/>
  <c r="MGE71" i="7"/>
  <c r="MGF71" i="7"/>
  <c r="MGG71" i="7"/>
  <c r="MGH71" i="7"/>
  <c r="MGI71" i="7"/>
  <c r="MGJ71" i="7"/>
  <c r="MGK71" i="7"/>
  <c r="MGL71" i="7"/>
  <c r="MGM71" i="7"/>
  <c r="MGN71" i="7"/>
  <c r="MGO71" i="7"/>
  <c r="MGP71" i="7"/>
  <c r="MGQ71" i="7"/>
  <c r="MGR71" i="7"/>
  <c r="MGS71" i="7"/>
  <c r="MGT71" i="7"/>
  <c r="MGU71" i="7"/>
  <c r="MGV71" i="7"/>
  <c r="MGW71" i="7"/>
  <c r="MGX71" i="7"/>
  <c r="MGY71" i="7"/>
  <c r="MGZ71" i="7"/>
  <c r="MHA71" i="7"/>
  <c r="MHB71" i="7"/>
  <c r="MHC71" i="7"/>
  <c r="MHD71" i="7"/>
  <c r="MHE71" i="7"/>
  <c r="MHF71" i="7"/>
  <c r="MHG71" i="7"/>
  <c r="MHH71" i="7"/>
  <c r="MHI71" i="7"/>
  <c r="MHJ71" i="7"/>
  <c r="MHK71" i="7"/>
  <c r="MHL71" i="7"/>
  <c r="MHM71" i="7"/>
  <c r="MHN71" i="7"/>
  <c r="MHO71" i="7"/>
  <c r="MHP71" i="7"/>
  <c r="MHQ71" i="7"/>
  <c r="MHR71" i="7"/>
  <c r="MHS71" i="7"/>
  <c r="MHT71" i="7"/>
  <c r="MHU71" i="7"/>
  <c r="MHV71" i="7"/>
  <c r="MHW71" i="7"/>
  <c r="MHX71" i="7"/>
  <c r="MHY71" i="7"/>
  <c r="MHZ71" i="7"/>
  <c r="MIA71" i="7"/>
  <c r="MIB71" i="7"/>
  <c r="MIC71" i="7"/>
  <c r="MID71" i="7"/>
  <c r="MIE71" i="7"/>
  <c r="MIF71" i="7"/>
  <c r="MIG71" i="7"/>
  <c r="MIH71" i="7"/>
  <c r="MII71" i="7"/>
  <c r="MIJ71" i="7"/>
  <c r="MIK71" i="7"/>
  <c r="MIL71" i="7"/>
  <c r="MIM71" i="7"/>
  <c r="MIN71" i="7"/>
  <c r="MIO71" i="7"/>
  <c r="MIP71" i="7"/>
  <c r="MIQ71" i="7"/>
  <c r="MIR71" i="7"/>
  <c r="MIS71" i="7"/>
  <c r="MIT71" i="7"/>
  <c r="MIU71" i="7"/>
  <c r="MIV71" i="7"/>
  <c r="MIW71" i="7"/>
  <c r="MIX71" i="7"/>
  <c r="MIY71" i="7"/>
  <c r="MIZ71" i="7"/>
  <c r="MJA71" i="7"/>
  <c r="MJB71" i="7"/>
  <c r="MJC71" i="7"/>
  <c r="MJD71" i="7"/>
  <c r="MJE71" i="7"/>
  <c r="MJF71" i="7"/>
  <c r="MJG71" i="7"/>
  <c r="MJH71" i="7"/>
  <c r="MJI71" i="7"/>
  <c r="MJJ71" i="7"/>
  <c r="MJK71" i="7"/>
  <c r="MJL71" i="7"/>
  <c r="MJM71" i="7"/>
  <c r="MJN71" i="7"/>
  <c r="MJO71" i="7"/>
  <c r="MJP71" i="7"/>
  <c r="MJQ71" i="7"/>
  <c r="MJR71" i="7"/>
  <c r="MJS71" i="7"/>
  <c r="MJT71" i="7"/>
  <c r="MJU71" i="7"/>
  <c r="MJV71" i="7"/>
  <c r="MJW71" i="7"/>
  <c r="MJX71" i="7"/>
  <c r="MJY71" i="7"/>
  <c r="MJZ71" i="7"/>
  <c r="MKA71" i="7"/>
  <c r="MKB71" i="7"/>
  <c r="MKC71" i="7"/>
  <c r="MKD71" i="7"/>
  <c r="MKE71" i="7"/>
  <c r="MKF71" i="7"/>
  <c r="MKG71" i="7"/>
  <c r="MKH71" i="7"/>
  <c r="MKI71" i="7"/>
  <c r="MKJ71" i="7"/>
  <c r="MKK71" i="7"/>
  <c r="MKL71" i="7"/>
  <c r="MKM71" i="7"/>
  <c r="MKN71" i="7"/>
  <c r="MKO71" i="7"/>
  <c r="MKP71" i="7"/>
  <c r="MKQ71" i="7"/>
  <c r="MKR71" i="7"/>
  <c r="MKS71" i="7"/>
  <c r="MKT71" i="7"/>
  <c r="MKU71" i="7"/>
  <c r="MKV71" i="7"/>
  <c r="MKW71" i="7"/>
  <c r="MKX71" i="7"/>
  <c r="MKY71" i="7"/>
  <c r="MKZ71" i="7"/>
  <c r="MLA71" i="7"/>
  <c r="MLB71" i="7"/>
  <c r="MLC71" i="7"/>
  <c r="MLD71" i="7"/>
  <c r="MLE71" i="7"/>
  <c r="MLF71" i="7"/>
  <c r="MLG71" i="7"/>
  <c r="MLH71" i="7"/>
  <c r="MLI71" i="7"/>
  <c r="MLJ71" i="7"/>
  <c r="MLK71" i="7"/>
  <c r="MLL71" i="7"/>
  <c r="MLM71" i="7"/>
  <c r="MLN71" i="7"/>
  <c r="MLO71" i="7"/>
  <c r="MLP71" i="7"/>
  <c r="MLQ71" i="7"/>
  <c r="MLR71" i="7"/>
  <c r="MLS71" i="7"/>
  <c r="MLT71" i="7"/>
  <c r="MLU71" i="7"/>
  <c r="MLV71" i="7"/>
  <c r="MLW71" i="7"/>
  <c r="MLX71" i="7"/>
  <c r="MLY71" i="7"/>
  <c r="MLZ71" i="7"/>
  <c r="MMA71" i="7"/>
  <c r="MMB71" i="7"/>
  <c r="MMC71" i="7"/>
  <c r="MMD71" i="7"/>
  <c r="MME71" i="7"/>
  <c r="MMF71" i="7"/>
  <c r="MMG71" i="7"/>
  <c r="MMH71" i="7"/>
  <c r="MMI71" i="7"/>
  <c r="MMJ71" i="7"/>
  <c r="MMK71" i="7"/>
  <c r="MML71" i="7"/>
  <c r="MMM71" i="7"/>
  <c r="MMN71" i="7"/>
  <c r="MMO71" i="7"/>
  <c r="MMP71" i="7"/>
  <c r="MMQ71" i="7"/>
  <c r="MMR71" i="7"/>
  <c r="MMS71" i="7"/>
  <c r="MMT71" i="7"/>
  <c r="MMU71" i="7"/>
  <c r="MMV71" i="7"/>
  <c r="MMW71" i="7"/>
  <c r="MMX71" i="7"/>
  <c r="MMY71" i="7"/>
  <c r="MMZ71" i="7"/>
  <c r="MNA71" i="7"/>
  <c r="MNB71" i="7"/>
  <c r="MNC71" i="7"/>
  <c r="MND71" i="7"/>
  <c r="MNE71" i="7"/>
  <c r="MNF71" i="7"/>
  <c r="MNG71" i="7"/>
  <c r="MNH71" i="7"/>
  <c r="MNI71" i="7"/>
  <c r="MNJ71" i="7"/>
  <c r="MNK71" i="7"/>
  <c r="MNL71" i="7"/>
  <c r="MNM71" i="7"/>
  <c r="MNN71" i="7"/>
  <c r="MNO71" i="7"/>
  <c r="MNP71" i="7"/>
  <c r="MNQ71" i="7"/>
  <c r="MNR71" i="7"/>
  <c r="MNS71" i="7"/>
  <c r="MNT71" i="7"/>
  <c r="MNU71" i="7"/>
  <c r="MNV71" i="7"/>
  <c r="MNW71" i="7"/>
  <c r="MNX71" i="7"/>
  <c r="MNY71" i="7"/>
  <c r="MNZ71" i="7"/>
  <c r="MOA71" i="7"/>
  <c r="MOB71" i="7"/>
  <c r="MOC71" i="7"/>
  <c r="MOD71" i="7"/>
  <c r="MOE71" i="7"/>
  <c r="MOF71" i="7"/>
  <c r="MOG71" i="7"/>
  <c r="MOH71" i="7"/>
  <c r="MOI71" i="7"/>
  <c r="MOJ71" i="7"/>
  <c r="MOK71" i="7"/>
  <c r="MOL71" i="7"/>
  <c r="MOM71" i="7"/>
  <c r="MON71" i="7"/>
  <c r="MOO71" i="7"/>
  <c r="MOP71" i="7"/>
  <c r="MOQ71" i="7"/>
  <c r="MOR71" i="7"/>
  <c r="MOS71" i="7"/>
  <c r="MOT71" i="7"/>
  <c r="MOU71" i="7"/>
  <c r="MOV71" i="7"/>
  <c r="MOW71" i="7"/>
  <c r="MOX71" i="7"/>
  <c r="MOY71" i="7"/>
  <c r="MOZ71" i="7"/>
  <c r="MPA71" i="7"/>
  <c r="MPB71" i="7"/>
  <c r="MPC71" i="7"/>
  <c r="MPD71" i="7"/>
  <c r="MPE71" i="7"/>
  <c r="MPF71" i="7"/>
  <c r="MPG71" i="7"/>
  <c r="MPH71" i="7"/>
  <c r="MPI71" i="7"/>
  <c r="MPJ71" i="7"/>
  <c r="MPK71" i="7"/>
  <c r="MPL71" i="7"/>
  <c r="MPM71" i="7"/>
  <c r="MPN71" i="7"/>
  <c r="MPO71" i="7"/>
  <c r="MPP71" i="7"/>
  <c r="MPQ71" i="7"/>
  <c r="MPR71" i="7"/>
  <c r="MPS71" i="7"/>
  <c r="MPT71" i="7"/>
  <c r="MPU71" i="7"/>
  <c r="MPV71" i="7"/>
  <c r="MPW71" i="7"/>
  <c r="MPX71" i="7"/>
  <c r="MPY71" i="7"/>
  <c r="MPZ71" i="7"/>
  <c r="MQA71" i="7"/>
  <c r="MQB71" i="7"/>
  <c r="MQC71" i="7"/>
  <c r="MQD71" i="7"/>
  <c r="MQE71" i="7"/>
  <c r="MQF71" i="7"/>
  <c r="MQG71" i="7"/>
  <c r="MQH71" i="7"/>
  <c r="MQI71" i="7"/>
  <c r="MQJ71" i="7"/>
  <c r="MQK71" i="7"/>
  <c r="MQL71" i="7"/>
  <c r="MQM71" i="7"/>
  <c r="MQN71" i="7"/>
  <c r="MQO71" i="7"/>
  <c r="MQP71" i="7"/>
  <c r="MQQ71" i="7"/>
  <c r="MQR71" i="7"/>
  <c r="MQS71" i="7"/>
  <c r="MQT71" i="7"/>
  <c r="MQU71" i="7"/>
  <c r="MQV71" i="7"/>
  <c r="MQW71" i="7"/>
  <c r="MQX71" i="7"/>
  <c r="MQY71" i="7"/>
  <c r="MQZ71" i="7"/>
  <c r="MRA71" i="7"/>
  <c r="MRB71" i="7"/>
  <c r="MRC71" i="7"/>
  <c r="MRD71" i="7"/>
  <c r="MRE71" i="7"/>
  <c r="MRF71" i="7"/>
  <c r="MRG71" i="7"/>
  <c r="MRH71" i="7"/>
  <c r="MRI71" i="7"/>
  <c r="MRJ71" i="7"/>
  <c r="MRK71" i="7"/>
  <c r="MRL71" i="7"/>
  <c r="MRM71" i="7"/>
  <c r="MRN71" i="7"/>
  <c r="MRO71" i="7"/>
  <c r="MRP71" i="7"/>
  <c r="MRQ71" i="7"/>
  <c r="MRR71" i="7"/>
  <c r="MRS71" i="7"/>
  <c r="MRT71" i="7"/>
  <c r="MRU71" i="7"/>
  <c r="MRV71" i="7"/>
  <c r="MRW71" i="7"/>
  <c r="MRX71" i="7"/>
  <c r="MRY71" i="7"/>
  <c r="MRZ71" i="7"/>
  <c r="MSA71" i="7"/>
  <c r="MSB71" i="7"/>
  <c r="MSC71" i="7"/>
  <c r="MSD71" i="7"/>
  <c r="MSE71" i="7"/>
  <c r="MSF71" i="7"/>
  <c r="MSG71" i="7"/>
  <c r="MSH71" i="7"/>
  <c r="MSI71" i="7"/>
  <c r="MSJ71" i="7"/>
  <c r="MSK71" i="7"/>
  <c r="MSL71" i="7"/>
  <c r="MSM71" i="7"/>
  <c r="MSN71" i="7"/>
  <c r="MSO71" i="7"/>
  <c r="MSP71" i="7"/>
  <c r="MSQ71" i="7"/>
  <c r="MSR71" i="7"/>
  <c r="MSS71" i="7"/>
  <c r="MST71" i="7"/>
  <c r="MSU71" i="7"/>
  <c r="MSV71" i="7"/>
  <c r="MSW71" i="7"/>
  <c r="MSX71" i="7"/>
  <c r="MSY71" i="7"/>
  <c r="MSZ71" i="7"/>
  <c r="MTA71" i="7"/>
  <c r="MTB71" i="7"/>
  <c r="MTC71" i="7"/>
  <c r="MTD71" i="7"/>
  <c r="MTE71" i="7"/>
  <c r="MTF71" i="7"/>
  <c r="MTG71" i="7"/>
  <c r="MTH71" i="7"/>
  <c r="MTI71" i="7"/>
  <c r="MTJ71" i="7"/>
  <c r="MTK71" i="7"/>
  <c r="MTL71" i="7"/>
  <c r="MTM71" i="7"/>
  <c r="MTN71" i="7"/>
  <c r="MTO71" i="7"/>
  <c r="MTP71" i="7"/>
  <c r="MTQ71" i="7"/>
  <c r="MTR71" i="7"/>
  <c r="MTS71" i="7"/>
  <c r="MTT71" i="7"/>
  <c r="MTU71" i="7"/>
  <c r="MTV71" i="7"/>
  <c r="MTW71" i="7"/>
  <c r="MTX71" i="7"/>
  <c r="MTY71" i="7"/>
  <c r="MTZ71" i="7"/>
  <c r="MUA71" i="7"/>
  <c r="MUB71" i="7"/>
  <c r="MUC71" i="7"/>
  <c r="MUD71" i="7"/>
  <c r="MUE71" i="7"/>
  <c r="MUF71" i="7"/>
  <c r="MUG71" i="7"/>
  <c r="MUH71" i="7"/>
  <c r="MUI71" i="7"/>
  <c r="MUJ71" i="7"/>
  <c r="MUK71" i="7"/>
  <c r="MUL71" i="7"/>
  <c r="MUM71" i="7"/>
  <c r="MUN71" i="7"/>
  <c r="MUO71" i="7"/>
  <c r="MUP71" i="7"/>
  <c r="MUQ71" i="7"/>
  <c r="MUR71" i="7"/>
  <c r="MUS71" i="7"/>
  <c r="MUT71" i="7"/>
  <c r="MUU71" i="7"/>
  <c r="MUV71" i="7"/>
  <c r="MUW71" i="7"/>
  <c r="MUX71" i="7"/>
  <c r="MUY71" i="7"/>
  <c r="MUZ71" i="7"/>
  <c r="MVA71" i="7"/>
  <c r="MVB71" i="7"/>
  <c r="MVC71" i="7"/>
  <c r="MVD71" i="7"/>
  <c r="MVE71" i="7"/>
  <c r="MVF71" i="7"/>
  <c r="MVG71" i="7"/>
  <c r="MVH71" i="7"/>
  <c r="MVI71" i="7"/>
  <c r="MVJ71" i="7"/>
  <c r="MVK71" i="7"/>
  <c r="MVL71" i="7"/>
  <c r="MVM71" i="7"/>
  <c r="MVN71" i="7"/>
  <c r="MVO71" i="7"/>
  <c r="MVP71" i="7"/>
  <c r="MVQ71" i="7"/>
  <c r="MVR71" i="7"/>
  <c r="MVS71" i="7"/>
  <c r="MVT71" i="7"/>
  <c r="MVU71" i="7"/>
  <c r="MVV71" i="7"/>
  <c r="MVW71" i="7"/>
  <c r="MVX71" i="7"/>
  <c r="MVY71" i="7"/>
  <c r="MVZ71" i="7"/>
  <c r="MWA71" i="7"/>
  <c r="MWB71" i="7"/>
  <c r="MWC71" i="7"/>
  <c r="MWD71" i="7"/>
  <c r="MWE71" i="7"/>
  <c r="MWF71" i="7"/>
  <c r="MWG71" i="7"/>
  <c r="MWH71" i="7"/>
  <c r="MWI71" i="7"/>
  <c r="MWJ71" i="7"/>
  <c r="MWK71" i="7"/>
  <c r="MWL71" i="7"/>
  <c r="MWM71" i="7"/>
  <c r="MWN71" i="7"/>
  <c r="MWO71" i="7"/>
  <c r="MWP71" i="7"/>
  <c r="MWQ71" i="7"/>
  <c r="MWR71" i="7"/>
  <c r="MWS71" i="7"/>
  <c r="MWT71" i="7"/>
  <c r="MWU71" i="7"/>
  <c r="MWV71" i="7"/>
  <c r="MWW71" i="7"/>
  <c r="MWX71" i="7"/>
  <c r="MWY71" i="7"/>
  <c r="MWZ71" i="7"/>
  <c r="MXA71" i="7"/>
  <c r="MXB71" i="7"/>
  <c r="MXC71" i="7"/>
  <c r="MXD71" i="7"/>
  <c r="MXE71" i="7"/>
  <c r="MXF71" i="7"/>
  <c r="MXG71" i="7"/>
  <c r="MXH71" i="7"/>
  <c r="MXI71" i="7"/>
  <c r="MXJ71" i="7"/>
  <c r="MXK71" i="7"/>
  <c r="MXL71" i="7"/>
  <c r="MXM71" i="7"/>
  <c r="MXN71" i="7"/>
  <c r="MXO71" i="7"/>
  <c r="MXP71" i="7"/>
  <c r="MXQ71" i="7"/>
  <c r="MXR71" i="7"/>
  <c r="MXS71" i="7"/>
  <c r="MXT71" i="7"/>
  <c r="MXU71" i="7"/>
  <c r="MXV71" i="7"/>
  <c r="MXW71" i="7"/>
  <c r="MXX71" i="7"/>
  <c r="MXY71" i="7"/>
  <c r="MXZ71" i="7"/>
  <c r="MYA71" i="7"/>
  <c r="MYB71" i="7"/>
  <c r="MYC71" i="7"/>
  <c r="MYD71" i="7"/>
  <c r="MYE71" i="7"/>
  <c r="MYF71" i="7"/>
  <c r="MYG71" i="7"/>
  <c r="MYH71" i="7"/>
  <c r="MYI71" i="7"/>
  <c r="MYJ71" i="7"/>
  <c r="MYK71" i="7"/>
  <c r="MYL71" i="7"/>
  <c r="MYM71" i="7"/>
  <c r="MYN71" i="7"/>
  <c r="MYO71" i="7"/>
  <c r="MYP71" i="7"/>
  <c r="MYQ71" i="7"/>
  <c r="MYR71" i="7"/>
  <c r="MYS71" i="7"/>
  <c r="MYT71" i="7"/>
  <c r="MYU71" i="7"/>
  <c r="MYV71" i="7"/>
  <c r="MYW71" i="7"/>
  <c r="MYX71" i="7"/>
  <c r="MYY71" i="7"/>
  <c r="MYZ71" i="7"/>
  <c r="MZA71" i="7"/>
  <c r="MZB71" i="7"/>
  <c r="MZC71" i="7"/>
  <c r="MZD71" i="7"/>
  <c r="MZE71" i="7"/>
  <c r="MZF71" i="7"/>
  <c r="MZG71" i="7"/>
  <c r="MZH71" i="7"/>
  <c r="MZI71" i="7"/>
  <c r="MZJ71" i="7"/>
  <c r="MZK71" i="7"/>
  <c r="MZL71" i="7"/>
  <c r="MZM71" i="7"/>
  <c r="MZN71" i="7"/>
  <c r="MZO71" i="7"/>
  <c r="MZP71" i="7"/>
  <c r="MZQ71" i="7"/>
  <c r="MZR71" i="7"/>
  <c r="MZS71" i="7"/>
  <c r="MZT71" i="7"/>
  <c r="MZU71" i="7"/>
  <c r="MZV71" i="7"/>
  <c r="MZW71" i="7"/>
  <c r="MZX71" i="7"/>
  <c r="MZY71" i="7"/>
  <c r="MZZ71" i="7"/>
  <c r="NAA71" i="7"/>
  <c r="NAB71" i="7"/>
  <c r="NAC71" i="7"/>
  <c r="NAD71" i="7"/>
  <c r="NAE71" i="7"/>
  <c r="NAF71" i="7"/>
  <c r="NAG71" i="7"/>
  <c r="NAH71" i="7"/>
  <c r="NAI71" i="7"/>
  <c r="NAJ71" i="7"/>
  <c r="NAK71" i="7"/>
  <c r="NAL71" i="7"/>
  <c r="NAM71" i="7"/>
  <c r="NAN71" i="7"/>
  <c r="NAO71" i="7"/>
  <c r="NAP71" i="7"/>
  <c r="NAQ71" i="7"/>
  <c r="NAR71" i="7"/>
  <c r="NAS71" i="7"/>
  <c r="NAT71" i="7"/>
  <c r="NAU71" i="7"/>
  <c r="NAV71" i="7"/>
  <c r="NAW71" i="7"/>
  <c r="NAX71" i="7"/>
  <c r="NAY71" i="7"/>
  <c r="NAZ71" i="7"/>
  <c r="NBA71" i="7"/>
  <c r="NBB71" i="7"/>
  <c r="NBC71" i="7"/>
  <c r="NBD71" i="7"/>
  <c r="NBE71" i="7"/>
  <c r="NBF71" i="7"/>
  <c r="NBG71" i="7"/>
  <c r="NBH71" i="7"/>
  <c r="NBI71" i="7"/>
  <c r="NBJ71" i="7"/>
  <c r="NBK71" i="7"/>
  <c r="NBL71" i="7"/>
  <c r="NBM71" i="7"/>
  <c r="NBN71" i="7"/>
  <c r="NBO71" i="7"/>
  <c r="NBP71" i="7"/>
  <c r="NBQ71" i="7"/>
  <c r="NBR71" i="7"/>
  <c r="NBS71" i="7"/>
  <c r="NBT71" i="7"/>
  <c r="NBU71" i="7"/>
  <c r="NBV71" i="7"/>
  <c r="NBW71" i="7"/>
  <c r="NBX71" i="7"/>
  <c r="NBY71" i="7"/>
  <c r="NBZ71" i="7"/>
  <c r="NCA71" i="7"/>
  <c r="NCB71" i="7"/>
  <c r="NCC71" i="7"/>
  <c r="NCD71" i="7"/>
  <c r="NCE71" i="7"/>
  <c r="NCF71" i="7"/>
  <c r="NCG71" i="7"/>
  <c r="NCH71" i="7"/>
  <c r="NCI71" i="7"/>
  <c r="NCJ71" i="7"/>
  <c r="NCK71" i="7"/>
  <c r="NCL71" i="7"/>
  <c r="NCM71" i="7"/>
  <c r="NCN71" i="7"/>
  <c r="NCO71" i="7"/>
  <c r="NCP71" i="7"/>
  <c r="NCQ71" i="7"/>
  <c r="NCR71" i="7"/>
  <c r="NCS71" i="7"/>
  <c r="NCT71" i="7"/>
  <c r="NCU71" i="7"/>
  <c r="NCV71" i="7"/>
  <c r="NCW71" i="7"/>
  <c r="NCX71" i="7"/>
  <c r="NCY71" i="7"/>
  <c r="NCZ71" i="7"/>
  <c r="NDA71" i="7"/>
  <c r="NDB71" i="7"/>
  <c r="NDC71" i="7"/>
  <c r="NDD71" i="7"/>
  <c r="NDE71" i="7"/>
  <c r="NDF71" i="7"/>
  <c r="NDG71" i="7"/>
  <c r="NDH71" i="7"/>
  <c r="NDI71" i="7"/>
  <c r="NDJ71" i="7"/>
  <c r="NDK71" i="7"/>
  <c r="NDL71" i="7"/>
  <c r="NDM71" i="7"/>
  <c r="NDN71" i="7"/>
  <c r="NDO71" i="7"/>
  <c r="NDP71" i="7"/>
  <c r="NDQ71" i="7"/>
  <c r="NDR71" i="7"/>
  <c r="NDS71" i="7"/>
  <c r="NDT71" i="7"/>
  <c r="NDU71" i="7"/>
  <c r="NDV71" i="7"/>
  <c r="NDW71" i="7"/>
  <c r="NDX71" i="7"/>
  <c r="NDY71" i="7"/>
  <c r="NDZ71" i="7"/>
  <c r="NEA71" i="7"/>
  <c r="NEB71" i="7"/>
  <c r="NEC71" i="7"/>
  <c r="NED71" i="7"/>
  <c r="NEE71" i="7"/>
  <c r="NEF71" i="7"/>
  <c r="NEG71" i="7"/>
  <c r="NEH71" i="7"/>
  <c r="NEI71" i="7"/>
  <c r="NEJ71" i="7"/>
  <c r="NEK71" i="7"/>
  <c r="NEL71" i="7"/>
  <c r="NEM71" i="7"/>
  <c r="NEN71" i="7"/>
  <c r="NEO71" i="7"/>
  <c r="NEP71" i="7"/>
  <c r="NEQ71" i="7"/>
  <c r="NER71" i="7"/>
  <c r="NES71" i="7"/>
  <c r="NET71" i="7"/>
  <c r="NEU71" i="7"/>
  <c r="NEV71" i="7"/>
  <c r="NEW71" i="7"/>
  <c r="NEX71" i="7"/>
  <c r="NEY71" i="7"/>
  <c r="NEZ71" i="7"/>
  <c r="NFA71" i="7"/>
  <c r="NFB71" i="7"/>
  <c r="NFC71" i="7"/>
  <c r="NFD71" i="7"/>
  <c r="NFE71" i="7"/>
  <c r="NFF71" i="7"/>
  <c r="NFG71" i="7"/>
  <c r="NFH71" i="7"/>
  <c r="NFI71" i="7"/>
  <c r="NFJ71" i="7"/>
  <c r="NFK71" i="7"/>
  <c r="NFL71" i="7"/>
  <c r="NFM71" i="7"/>
  <c r="NFN71" i="7"/>
  <c r="NFO71" i="7"/>
  <c r="NFP71" i="7"/>
  <c r="NFQ71" i="7"/>
  <c r="NFR71" i="7"/>
  <c r="NFS71" i="7"/>
  <c r="NFT71" i="7"/>
  <c r="NFU71" i="7"/>
  <c r="NFV71" i="7"/>
  <c r="NFW71" i="7"/>
  <c r="NFX71" i="7"/>
  <c r="NFY71" i="7"/>
  <c r="NFZ71" i="7"/>
  <c r="NGA71" i="7"/>
  <c r="NGB71" i="7"/>
  <c r="NGC71" i="7"/>
  <c r="NGD71" i="7"/>
  <c r="NGE71" i="7"/>
  <c r="NGF71" i="7"/>
  <c r="NGG71" i="7"/>
  <c r="NGH71" i="7"/>
  <c r="NGI71" i="7"/>
  <c r="NGJ71" i="7"/>
  <c r="NGK71" i="7"/>
  <c r="NGL71" i="7"/>
  <c r="NGM71" i="7"/>
  <c r="NGN71" i="7"/>
  <c r="NGO71" i="7"/>
  <c r="NGP71" i="7"/>
  <c r="NGQ71" i="7"/>
  <c r="NGR71" i="7"/>
  <c r="NGS71" i="7"/>
  <c r="NGT71" i="7"/>
  <c r="NGU71" i="7"/>
  <c r="NGV71" i="7"/>
  <c r="NGW71" i="7"/>
  <c r="NGX71" i="7"/>
  <c r="NGY71" i="7"/>
  <c r="NGZ71" i="7"/>
  <c r="NHA71" i="7"/>
  <c r="NHB71" i="7"/>
  <c r="NHC71" i="7"/>
  <c r="NHD71" i="7"/>
  <c r="NHE71" i="7"/>
  <c r="NHF71" i="7"/>
  <c r="NHG71" i="7"/>
  <c r="NHH71" i="7"/>
  <c r="NHI71" i="7"/>
  <c r="NHJ71" i="7"/>
  <c r="NHK71" i="7"/>
  <c r="NHL71" i="7"/>
  <c r="NHM71" i="7"/>
  <c r="NHN71" i="7"/>
  <c r="NHO71" i="7"/>
  <c r="NHP71" i="7"/>
  <c r="NHQ71" i="7"/>
  <c r="NHR71" i="7"/>
  <c r="NHS71" i="7"/>
  <c r="NHT71" i="7"/>
  <c r="NHU71" i="7"/>
  <c r="NHV71" i="7"/>
  <c r="NHW71" i="7"/>
  <c r="NHX71" i="7"/>
  <c r="NHY71" i="7"/>
  <c r="NHZ71" i="7"/>
  <c r="NIA71" i="7"/>
  <c r="NIB71" i="7"/>
  <c r="NIC71" i="7"/>
  <c r="NID71" i="7"/>
  <c r="NIE71" i="7"/>
  <c r="NIF71" i="7"/>
  <c r="NIG71" i="7"/>
  <c r="NIH71" i="7"/>
  <c r="NII71" i="7"/>
  <c r="NIJ71" i="7"/>
  <c r="NIK71" i="7"/>
  <c r="NIL71" i="7"/>
  <c r="NIM71" i="7"/>
  <c r="NIN71" i="7"/>
  <c r="NIO71" i="7"/>
  <c r="NIP71" i="7"/>
  <c r="NIQ71" i="7"/>
  <c r="NIR71" i="7"/>
  <c r="NIS71" i="7"/>
  <c r="NIT71" i="7"/>
  <c r="NIU71" i="7"/>
  <c r="NIV71" i="7"/>
  <c r="NIW71" i="7"/>
  <c r="NIX71" i="7"/>
  <c r="NIY71" i="7"/>
  <c r="NIZ71" i="7"/>
  <c r="NJA71" i="7"/>
  <c r="NJB71" i="7"/>
  <c r="NJC71" i="7"/>
  <c r="NJD71" i="7"/>
  <c r="NJE71" i="7"/>
  <c r="NJF71" i="7"/>
  <c r="NJG71" i="7"/>
  <c r="NJH71" i="7"/>
  <c r="NJI71" i="7"/>
  <c r="NJJ71" i="7"/>
  <c r="NJK71" i="7"/>
  <c r="NJL71" i="7"/>
  <c r="NJM71" i="7"/>
  <c r="NJN71" i="7"/>
  <c r="NJO71" i="7"/>
  <c r="NJP71" i="7"/>
  <c r="NJQ71" i="7"/>
  <c r="NJR71" i="7"/>
  <c r="NJS71" i="7"/>
  <c r="NJT71" i="7"/>
  <c r="NJU71" i="7"/>
  <c r="NJV71" i="7"/>
  <c r="NJW71" i="7"/>
  <c r="NJX71" i="7"/>
  <c r="NJY71" i="7"/>
  <c r="NJZ71" i="7"/>
  <c r="NKA71" i="7"/>
  <c r="NKB71" i="7"/>
  <c r="NKC71" i="7"/>
  <c r="NKD71" i="7"/>
  <c r="NKE71" i="7"/>
  <c r="NKF71" i="7"/>
  <c r="NKG71" i="7"/>
  <c r="NKH71" i="7"/>
  <c r="NKI71" i="7"/>
  <c r="NKJ71" i="7"/>
  <c r="NKK71" i="7"/>
  <c r="NKL71" i="7"/>
  <c r="NKM71" i="7"/>
  <c r="NKN71" i="7"/>
  <c r="NKO71" i="7"/>
  <c r="NKP71" i="7"/>
  <c r="NKQ71" i="7"/>
  <c r="NKR71" i="7"/>
  <c r="NKS71" i="7"/>
  <c r="NKT71" i="7"/>
  <c r="NKU71" i="7"/>
  <c r="NKV71" i="7"/>
  <c r="NKW71" i="7"/>
  <c r="NKX71" i="7"/>
  <c r="NKY71" i="7"/>
  <c r="NKZ71" i="7"/>
  <c r="NLA71" i="7"/>
  <c r="NLB71" i="7"/>
  <c r="NLC71" i="7"/>
  <c r="NLD71" i="7"/>
  <c r="NLE71" i="7"/>
  <c r="NLF71" i="7"/>
  <c r="NLG71" i="7"/>
  <c r="NLH71" i="7"/>
  <c r="NLI71" i="7"/>
  <c r="NLJ71" i="7"/>
  <c r="NLK71" i="7"/>
  <c r="NLL71" i="7"/>
  <c r="NLM71" i="7"/>
  <c r="NLN71" i="7"/>
  <c r="NLO71" i="7"/>
  <c r="NLP71" i="7"/>
  <c r="NLQ71" i="7"/>
  <c r="NLR71" i="7"/>
  <c r="NLS71" i="7"/>
  <c r="NLT71" i="7"/>
  <c r="NLU71" i="7"/>
  <c r="NLV71" i="7"/>
  <c r="NLW71" i="7"/>
  <c r="NLX71" i="7"/>
  <c r="NLY71" i="7"/>
  <c r="NLZ71" i="7"/>
  <c r="NMA71" i="7"/>
  <c r="NMB71" i="7"/>
  <c r="NMC71" i="7"/>
  <c r="NMD71" i="7"/>
  <c r="NME71" i="7"/>
  <c r="NMF71" i="7"/>
  <c r="NMG71" i="7"/>
  <c r="NMH71" i="7"/>
  <c r="NMI71" i="7"/>
  <c r="NMJ71" i="7"/>
  <c r="NMK71" i="7"/>
  <c r="NML71" i="7"/>
  <c r="NMM71" i="7"/>
  <c r="NMN71" i="7"/>
  <c r="NMO71" i="7"/>
  <c r="NMP71" i="7"/>
  <c r="NMQ71" i="7"/>
  <c r="NMR71" i="7"/>
  <c r="NMS71" i="7"/>
  <c r="NMT71" i="7"/>
  <c r="NMU71" i="7"/>
  <c r="NMV71" i="7"/>
  <c r="NMW71" i="7"/>
  <c r="NMX71" i="7"/>
  <c r="NMY71" i="7"/>
  <c r="NMZ71" i="7"/>
  <c r="NNA71" i="7"/>
  <c r="NNB71" i="7"/>
  <c r="NNC71" i="7"/>
  <c r="NND71" i="7"/>
  <c r="NNE71" i="7"/>
  <c r="NNF71" i="7"/>
  <c r="NNG71" i="7"/>
  <c r="NNH71" i="7"/>
  <c r="NNI71" i="7"/>
  <c r="NNJ71" i="7"/>
  <c r="NNK71" i="7"/>
  <c r="NNL71" i="7"/>
  <c r="NNM71" i="7"/>
  <c r="NNN71" i="7"/>
  <c r="NNO71" i="7"/>
  <c r="NNP71" i="7"/>
  <c r="NNQ71" i="7"/>
  <c r="NNR71" i="7"/>
  <c r="NNS71" i="7"/>
  <c r="NNT71" i="7"/>
  <c r="NNU71" i="7"/>
  <c r="NNV71" i="7"/>
  <c r="NNW71" i="7"/>
  <c r="NNX71" i="7"/>
  <c r="NNY71" i="7"/>
  <c r="NNZ71" i="7"/>
  <c r="NOA71" i="7"/>
  <c r="NOB71" i="7"/>
  <c r="NOC71" i="7"/>
  <c r="NOD71" i="7"/>
  <c r="NOE71" i="7"/>
  <c r="NOF71" i="7"/>
  <c r="NOG71" i="7"/>
  <c r="NOH71" i="7"/>
  <c r="NOI71" i="7"/>
  <c r="NOJ71" i="7"/>
  <c r="NOK71" i="7"/>
  <c r="NOL71" i="7"/>
  <c r="NOM71" i="7"/>
  <c r="NON71" i="7"/>
  <c r="NOO71" i="7"/>
  <c r="NOP71" i="7"/>
  <c r="NOQ71" i="7"/>
  <c r="NOR71" i="7"/>
  <c r="NOS71" i="7"/>
  <c r="NOT71" i="7"/>
  <c r="NOU71" i="7"/>
  <c r="NOV71" i="7"/>
  <c r="NOW71" i="7"/>
  <c r="NOX71" i="7"/>
  <c r="NOY71" i="7"/>
  <c r="NOZ71" i="7"/>
  <c r="NPA71" i="7"/>
  <c r="NPB71" i="7"/>
  <c r="NPC71" i="7"/>
  <c r="NPD71" i="7"/>
  <c r="NPE71" i="7"/>
  <c r="NPF71" i="7"/>
  <c r="NPG71" i="7"/>
  <c r="NPH71" i="7"/>
  <c r="NPI71" i="7"/>
  <c r="NPJ71" i="7"/>
  <c r="NPK71" i="7"/>
  <c r="NPL71" i="7"/>
  <c r="NPM71" i="7"/>
  <c r="NPN71" i="7"/>
  <c r="NPO71" i="7"/>
  <c r="NPP71" i="7"/>
  <c r="NPQ71" i="7"/>
  <c r="NPR71" i="7"/>
  <c r="NPS71" i="7"/>
  <c r="NPT71" i="7"/>
  <c r="NPU71" i="7"/>
  <c r="NPV71" i="7"/>
  <c r="NPW71" i="7"/>
  <c r="NPX71" i="7"/>
  <c r="NPY71" i="7"/>
  <c r="NPZ71" i="7"/>
  <c r="NQA71" i="7"/>
  <c r="NQB71" i="7"/>
  <c r="NQC71" i="7"/>
  <c r="NQD71" i="7"/>
  <c r="NQE71" i="7"/>
  <c r="NQF71" i="7"/>
  <c r="NQG71" i="7"/>
  <c r="NQH71" i="7"/>
  <c r="NQI71" i="7"/>
  <c r="NQJ71" i="7"/>
  <c r="NQK71" i="7"/>
  <c r="NQL71" i="7"/>
  <c r="NQM71" i="7"/>
  <c r="NQN71" i="7"/>
  <c r="NQO71" i="7"/>
  <c r="NQP71" i="7"/>
  <c r="NQQ71" i="7"/>
  <c r="NQR71" i="7"/>
  <c r="NQS71" i="7"/>
  <c r="NQT71" i="7"/>
  <c r="NQU71" i="7"/>
  <c r="NQV71" i="7"/>
  <c r="NQW71" i="7"/>
  <c r="NQX71" i="7"/>
  <c r="NQY71" i="7"/>
  <c r="NQZ71" i="7"/>
  <c r="NRA71" i="7"/>
  <c r="NRB71" i="7"/>
  <c r="NRC71" i="7"/>
  <c r="NRD71" i="7"/>
  <c r="NRE71" i="7"/>
  <c r="NRF71" i="7"/>
  <c r="NRG71" i="7"/>
  <c r="NRH71" i="7"/>
  <c r="NRI71" i="7"/>
  <c r="NRJ71" i="7"/>
  <c r="NRK71" i="7"/>
  <c r="NRL71" i="7"/>
  <c r="NRM71" i="7"/>
  <c r="NRN71" i="7"/>
  <c r="NRO71" i="7"/>
  <c r="NRP71" i="7"/>
  <c r="NRQ71" i="7"/>
  <c r="NRR71" i="7"/>
  <c r="NRS71" i="7"/>
  <c r="NRT71" i="7"/>
  <c r="NRU71" i="7"/>
  <c r="NRV71" i="7"/>
  <c r="NRW71" i="7"/>
  <c r="NRX71" i="7"/>
  <c r="NRY71" i="7"/>
  <c r="NRZ71" i="7"/>
  <c r="NSA71" i="7"/>
  <c r="NSB71" i="7"/>
  <c r="NSC71" i="7"/>
  <c r="NSD71" i="7"/>
  <c r="NSE71" i="7"/>
  <c r="NSF71" i="7"/>
  <c r="NSG71" i="7"/>
  <c r="NSH71" i="7"/>
  <c r="NSI71" i="7"/>
  <c r="NSJ71" i="7"/>
  <c r="NSK71" i="7"/>
  <c r="NSL71" i="7"/>
  <c r="NSM71" i="7"/>
  <c r="NSN71" i="7"/>
  <c r="NSO71" i="7"/>
  <c r="NSP71" i="7"/>
  <c r="NSQ71" i="7"/>
  <c r="NSR71" i="7"/>
  <c r="NSS71" i="7"/>
  <c r="NST71" i="7"/>
  <c r="NSU71" i="7"/>
  <c r="NSV71" i="7"/>
  <c r="NSW71" i="7"/>
  <c r="NSX71" i="7"/>
  <c r="NSY71" i="7"/>
  <c r="NSZ71" i="7"/>
  <c r="NTA71" i="7"/>
  <c r="NTB71" i="7"/>
  <c r="NTC71" i="7"/>
  <c r="NTD71" i="7"/>
  <c r="NTE71" i="7"/>
  <c r="NTF71" i="7"/>
  <c r="NTG71" i="7"/>
  <c r="NTH71" i="7"/>
  <c r="NTI71" i="7"/>
  <c r="NTJ71" i="7"/>
  <c r="NTK71" i="7"/>
  <c r="NTL71" i="7"/>
  <c r="NTM71" i="7"/>
  <c r="NTN71" i="7"/>
  <c r="NTO71" i="7"/>
  <c r="NTP71" i="7"/>
  <c r="NTQ71" i="7"/>
  <c r="NTR71" i="7"/>
  <c r="NTS71" i="7"/>
  <c r="NTT71" i="7"/>
  <c r="NTU71" i="7"/>
  <c r="NTV71" i="7"/>
  <c r="NTW71" i="7"/>
  <c r="NTX71" i="7"/>
  <c r="NTY71" i="7"/>
  <c r="NTZ71" i="7"/>
  <c r="NUA71" i="7"/>
  <c r="NUB71" i="7"/>
  <c r="NUC71" i="7"/>
  <c r="NUD71" i="7"/>
  <c r="NUE71" i="7"/>
  <c r="NUF71" i="7"/>
  <c r="NUG71" i="7"/>
  <c r="NUH71" i="7"/>
  <c r="NUI71" i="7"/>
  <c r="NUJ71" i="7"/>
  <c r="NUK71" i="7"/>
  <c r="NUL71" i="7"/>
  <c r="NUM71" i="7"/>
  <c r="NUN71" i="7"/>
  <c r="NUO71" i="7"/>
  <c r="NUP71" i="7"/>
  <c r="NUQ71" i="7"/>
  <c r="NUR71" i="7"/>
  <c r="NUS71" i="7"/>
  <c r="NUT71" i="7"/>
  <c r="NUU71" i="7"/>
  <c r="NUV71" i="7"/>
  <c r="NUW71" i="7"/>
  <c r="NUX71" i="7"/>
  <c r="NUY71" i="7"/>
  <c r="NUZ71" i="7"/>
  <c r="NVA71" i="7"/>
  <c r="NVB71" i="7"/>
  <c r="NVC71" i="7"/>
  <c r="NVD71" i="7"/>
  <c r="NVE71" i="7"/>
  <c r="NVF71" i="7"/>
  <c r="NVG71" i="7"/>
  <c r="NVH71" i="7"/>
  <c r="NVI71" i="7"/>
  <c r="NVJ71" i="7"/>
  <c r="NVK71" i="7"/>
  <c r="NVL71" i="7"/>
  <c r="NVM71" i="7"/>
  <c r="NVN71" i="7"/>
  <c r="NVO71" i="7"/>
  <c r="NVP71" i="7"/>
  <c r="NVQ71" i="7"/>
  <c r="NVR71" i="7"/>
  <c r="NVS71" i="7"/>
  <c r="NVT71" i="7"/>
  <c r="NVU71" i="7"/>
  <c r="NVV71" i="7"/>
  <c r="NVW71" i="7"/>
  <c r="NVX71" i="7"/>
  <c r="NVY71" i="7"/>
  <c r="NVZ71" i="7"/>
  <c r="NWA71" i="7"/>
  <c r="NWB71" i="7"/>
  <c r="NWC71" i="7"/>
  <c r="NWD71" i="7"/>
  <c r="NWE71" i="7"/>
  <c r="NWF71" i="7"/>
  <c r="NWG71" i="7"/>
  <c r="NWH71" i="7"/>
  <c r="NWI71" i="7"/>
  <c r="NWJ71" i="7"/>
  <c r="NWK71" i="7"/>
  <c r="NWL71" i="7"/>
  <c r="NWM71" i="7"/>
  <c r="NWN71" i="7"/>
  <c r="NWO71" i="7"/>
  <c r="NWP71" i="7"/>
  <c r="NWQ71" i="7"/>
  <c r="NWR71" i="7"/>
  <c r="NWS71" i="7"/>
  <c r="NWT71" i="7"/>
  <c r="NWU71" i="7"/>
  <c r="NWV71" i="7"/>
  <c r="NWW71" i="7"/>
  <c r="NWX71" i="7"/>
  <c r="NWY71" i="7"/>
  <c r="NWZ71" i="7"/>
  <c r="NXA71" i="7"/>
  <c r="NXB71" i="7"/>
  <c r="NXC71" i="7"/>
  <c r="NXD71" i="7"/>
  <c r="NXE71" i="7"/>
  <c r="NXF71" i="7"/>
  <c r="NXG71" i="7"/>
  <c r="NXH71" i="7"/>
  <c r="NXI71" i="7"/>
  <c r="NXJ71" i="7"/>
  <c r="NXK71" i="7"/>
  <c r="NXL71" i="7"/>
  <c r="NXM71" i="7"/>
  <c r="NXN71" i="7"/>
  <c r="NXO71" i="7"/>
  <c r="NXP71" i="7"/>
  <c r="NXQ71" i="7"/>
  <c r="NXR71" i="7"/>
  <c r="NXS71" i="7"/>
  <c r="NXT71" i="7"/>
  <c r="NXU71" i="7"/>
  <c r="NXV71" i="7"/>
  <c r="NXW71" i="7"/>
  <c r="NXX71" i="7"/>
  <c r="NXY71" i="7"/>
  <c r="NXZ71" i="7"/>
  <c r="NYA71" i="7"/>
  <c r="NYB71" i="7"/>
  <c r="NYC71" i="7"/>
  <c r="NYD71" i="7"/>
  <c r="NYE71" i="7"/>
  <c r="NYF71" i="7"/>
  <c r="NYG71" i="7"/>
  <c r="NYH71" i="7"/>
  <c r="NYI71" i="7"/>
  <c r="NYJ71" i="7"/>
  <c r="NYK71" i="7"/>
  <c r="NYL71" i="7"/>
  <c r="NYM71" i="7"/>
  <c r="NYN71" i="7"/>
  <c r="NYO71" i="7"/>
  <c r="NYP71" i="7"/>
  <c r="NYQ71" i="7"/>
  <c r="NYR71" i="7"/>
  <c r="NYS71" i="7"/>
  <c r="NYT71" i="7"/>
  <c r="NYU71" i="7"/>
  <c r="NYV71" i="7"/>
  <c r="NYW71" i="7"/>
  <c r="NYX71" i="7"/>
  <c r="NYY71" i="7"/>
  <c r="NYZ71" i="7"/>
  <c r="NZA71" i="7"/>
  <c r="NZB71" i="7"/>
  <c r="NZC71" i="7"/>
  <c r="NZD71" i="7"/>
  <c r="NZE71" i="7"/>
  <c r="NZF71" i="7"/>
  <c r="NZG71" i="7"/>
  <c r="NZH71" i="7"/>
  <c r="NZI71" i="7"/>
  <c r="NZJ71" i="7"/>
  <c r="NZK71" i="7"/>
  <c r="NZL71" i="7"/>
  <c r="NZM71" i="7"/>
  <c r="NZN71" i="7"/>
  <c r="NZO71" i="7"/>
  <c r="NZP71" i="7"/>
  <c r="NZQ71" i="7"/>
  <c r="NZR71" i="7"/>
  <c r="NZS71" i="7"/>
  <c r="NZT71" i="7"/>
  <c r="NZU71" i="7"/>
  <c r="NZV71" i="7"/>
  <c r="NZW71" i="7"/>
  <c r="NZX71" i="7"/>
  <c r="NZY71" i="7"/>
  <c r="NZZ71" i="7"/>
  <c r="OAA71" i="7"/>
  <c r="OAB71" i="7"/>
  <c r="OAC71" i="7"/>
  <c r="OAD71" i="7"/>
  <c r="OAE71" i="7"/>
  <c r="OAF71" i="7"/>
  <c r="OAG71" i="7"/>
  <c r="OAH71" i="7"/>
  <c r="OAI71" i="7"/>
  <c r="OAJ71" i="7"/>
  <c r="OAK71" i="7"/>
  <c r="OAL71" i="7"/>
  <c r="OAM71" i="7"/>
  <c r="OAN71" i="7"/>
  <c r="OAO71" i="7"/>
  <c r="OAP71" i="7"/>
  <c r="OAQ71" i="7"/>
  <c r="OAR71" i="7"/>
  <c r="OAS71" i="7"/>
  <c r="OAT71" i="7"/>
  <c r="OAU71" i="7"/>
  <c r="OAV71" i="7"/>
  <c r="OAW71" i="7"/>
  <c r="OAX71" i="7"/>
  <c r="OAY71" i="7"/>
  <c r="OAZ71" i="7"/>
  <c r="OBA71" i="7"/>
  <c r="OBB71" i="7"/>
  <c r="OBC71" i="7"/>
  <c r="OBD71" i="7"/>
  <c r="OBE71" i="7"/>
  <c r="OBF71" i="7"/>
  <c r="OBG71" i="7"/>
  <c r="OBH71" i="7"/>
  <c r="OBI71" i="7"/>
  <c r="OBJ71" i="7"/>
  <c r="OBK71" i="7"/>
  <c r="OBL71" i="7"/>
  <c r="OBM71" i="7"/>
  <c r="OBN71" i="7"/>
  <c r="OBO71" i="7"/>
  <c r="OBP71" i="7"/>
  <c r="OBQ71" i="7"/>
  <c r="OBR71" i="7"/>
  <c r="OBS71" i="7"/>
  <c r="OBT71" i="7"/>
  <c r="OBU71" i="7"/>
  <c r="OBV71" i="7"/>
  <c r="OBW71" i="7"/>
  <c r="OBX71" i="7"/>
  <c r="OBY71" i="7"/>
  <c r="OBZ71" i="7"/>
  <c r="OCA71" i="7"/>
  <c r="OCB71" i="7"/>
  <c r="OCC71" i="7"/>
  <c r="OCD71" i="7"/>
  <c r="OCE71" i="7"/>
  <c r="OCF71" i="7"/>
  <c r="OCG71" i="7"/>
  <c r="OCH71" i="7"/>
  <c r="OCI71" i="7"/>
  <c r="OCJ71" i="7"/>
  <c r="OCK71" i="7"/>
  <c r="OCL71" i="7"/>
  <c r="OCM71" i="7"/>
  <c r="OCN71" i="7"/>
  <c r="OCO71" i="7"/>
  <c r="OCP71" i="7"/>
  <c r="OCQ71" i="7"/>
  <c r="OCR71" i="7"/>
  <c r="OCS71" i="7"/>
  <c r="OCT71" i="7"/>
  <c r="OCU71" i="7"/>
  <c r="OCV71" i="7"/>
  <c r="OCW71" i="7"/>
  <c r="OCX71" i="7"/>
  <c r="OCY71" i="7"/>
  <c r="OCZ71" i="7"/>
  <c r="ODA71" i="7"/>
  <c r="ODB71" i="7"/>
  <c r="ODC71" i="7"/>
  <c r="ODD71" i="7"/>
  <c r="ODE71" i="7"/>
  <c r="ODF71" i="7"/>
  <c r="ODG71" i="7"/>
  <c r="ODH71" i="7"/>
  <c r="ODI71" i="7"/>
  <c r="ODJ71" i="7"/>
  <c r="ODK71" i="7"/>
  <c r="ODL71" i="7"/>
  <c r="ODM71" i="7"/>
  <c r="ODN71" i="7"/>
  <c r="ODO71" i="7"/>
  <c r="ODP71" i="7"/>
  <c r="ODQ71" i="7"/>
  <c r="ODR71" i="7"/>
  <c r="ODS71" i="7"/>
  <c r="ODT71" i="7"/>
  <c r="ODU71" i="7"/>
  <c r="ODV71" i="7"/>
  <c r="ODW71" i="7"/>
  <c r="ODX71" i="7"/>
  <c r="ODY71" i="7"/>
  <c r="ODZ71" i="7"/>
  <c r="OEA71" i="7"/>
  <c r="OEB71" i="7"/>
  <c r="OEC71" i="7"/>
  <c r="OED71" i="7"/>
  <c r="OEE71" i="7"/>
  <c r="OEF71" i="7"/>
  <c r="OEG71" i="7"/>
  <c r="OEH71" i="7"/>
  <c r="OEI71" i="7"/>
  <c r="OEJ71" i="7"/>
  <c r="OEK71" i="7"/>
  <c r="OEL71" i="7"/>
  <c r="OEM71" i="7"/>
  <c r="OEN71" i="7"/>
  <c r="OEO71" i="7"/>
  <c r="OEP71" i="7"/>
  <c r="OEQ71" i="7"/>
  <c r="OER71" i="7"/>
  <c r="OES71" i="7"/>
  <c r="OET71" i="7"/>
  <c r="OEU71" i="7"/>
  <c r="OEV71" i="7"/>
  <c r="OEW71" i="7"/>
  <c r="OEX71" i="7"/>
  <c r="OEY71" i="7"/>
  <c r="OEZ71" i="7"/>
  <c r="OFA71" i="7"/>
  <c r="OFB71" i="7"/>
  <c r="OFC71" i="7"/>
  <c r="OFD71" i="7"/>
  <c r="OFE71" i="7"/>
  <c r="OFF71" i="7"/>
  <c r="OFG71" i="7"/>
  <c r="OFH71" i="7"/>
  <c r="OFI71" i="7"/>
  <c r="OFJ71" i="7"/>
  <c r="OFK71" i="7"/>
  <c r="OFL71" i="7"/>
  <c r="OFM71" i="7"/>
  <c r="OFN71" i="7"/>
  <c r="OFO71" i="7"/>
  <c r="OFP71" i="7"/>
  <c r="OFQ71" i="7"/>
  <c r="OFR71" i="7"/>
  <c r="OFS71" i="7"/>
  <c r="OFT71" i="7"/>
  <c r="OFU71" i="7"/>
  <c r="OFV71" i="7"/>
  <c r="OFW71" i="7"/>
  <c r="OFX71" i="7"/>
  <c r="OFY71" i="7"/>
  <c r="OFZ71" i="7"/>
  <c r="OGA71" i="7"/>
  <c r="OGB71" i="7"/>
  <c r="OGC71" i="7"/>
  <c r="OGD71" i="7"/>
  <c r="OGE71" i="7"/>
  <c r="OGF71" i="7"/>
  <c r="OGG71" i="7"/>
  <c r="OGH71" i="7"/>
  <c r="OGI71" i="7"/>
  <c r="OGJ71" i="7"/>
  <c r="OGK71" i="7"/>
  <c r="OGL71" i="7"/>
  <c r="OGM71" i="7"/>
  <c r="OGN71" i="7"/>
  <c r="OGO71" i="7"/>
  <c r="OGP71" i="7"/>
  <c r="OGQ71" i="7"/>
  <c r="OGR71" i="7"/>
  <c r="OGS71" i="7"/>
  <c r="OGT71" i="7"/>
  <c r="OGU71" i="7"/>
  <c r="OGV71" i="7"/>
  <c r="OGW71" i="7"/>
  <c r="OGX71" i="7"/>
  <c r="OGY71" i="7"/>
  <c r="OGZ71" i="7"/>
  <c r="OHA71" i="7"/>
  <c r="OHB71" i="7"/>
  <c r="OHC71" i="7"/>
  <c r="OHD71" i="7"/>
  <c r="OHE71" i="7"/>
  <c r="OHF71" i="7"/>
  <c r="OHG71" i="7"/>
  <c r="OHH71" i="7"/>
  <c r="OHI71" i="7"/>
  <c r="OHJ71" i="7"/>
  <c r="OHK71" i="7"/>
  <c r="OHL71" i="7"/>
  <c r="OHM71" i="7"/>
  <c r="OHN71" i="7"/>
  <c r="OHO71" i="7"/>
  <c r="OHP71" i="7"/>
  <c r="OHQ71" i="7"/>
  <c r="OHR71" i="7"/>
  <c r="OHS71" i="7"/>
  <c r="OHT71" i="7"/>
  <c r="OHU71" i="7"/>
  <c r="OHV71" i="7"/>
  <c r="OHW71" i="7"/>
  <c r="OHX71" i="7"/>
  <c r="OHY71" i="7"/>
  <c r="OHZ71" i="7"/>
  <c r="OIA71" i="7"/>
  <c r="OIB71" i="7"/>
  <c r="OIC71" i="7"/>
  <c r="OID71" i="7"/>
  <c r="OIE71" i="7"/>
  <c r="OIF71" i="7"/>
  <c r="OIG71" i="7"/>
  <c r="OIH71" i="7"/>
  <c r="OII71" i="7"/>
  <c r="OIJ71" i="7"/>
  <c r="OIK71" i="7"/>
  <c r="OIL71" i="7"/>
  <c r="OIM71" i="7"/>
  <c r="OIN71" i="7"/>
  <c r="OIO71" i="7"/>
  <c r="OIP71" i="7"/>
  <c r="OIQ71" i="7"/>
  <c r="OIR71" i="7"/>
  <c r="OIS71" i="7"/>
  <c r="OIT71" i="7"/>
  <c r="OIU71" i="7"/>
  <c r="OIV71" i="7"/>
  <c r="OIW71" i="7"/>
  <c r="OIX71" i="7"/>
  <c r="OIY71" i="7"/>
  <c r="OIZ71" i="7"/>
  <c r="OJA71" i="7"/>
  <c r="OJB71" i="7"/>
  <c r="OJC71" i="7"/>
  <c r="OJD71" i="7"/>
  <c r="OJE71" i="7"/>
  <c r="OJF71" i="7"/>
  <c r="OJG71" i="7"/>
  <c r="OJH71" i="7"/>
  <c r="OJI71" i="7"/>
  <c r="OJJ71" i="7"/>
  <c r="OJK71" i="7"/>
  <c r="OJL71" i="7"/>
  <c r="OJM71" i="7"/>
  <c r="OJN71" i="7"/>
  <c r="OJO71" i="7"/>
  <c r="OJP71" i="7"/>
  <c r="OJQ71" i="7"/>
  <c r="OJR71" i="7"/>
  <c r="OJS71" i="7"/>
  <c r="OJT71" i="7"/>
  <c r="OJU71" i="7"/>
  <c r="OJV71" i="7"/>
  <c r="OJW71" i="7"/>
  <c r="OJX71" i="7"/>
  <c r="OJY71" i="7"/>
  <c r="OJZ71" i="7"/>
  <c r="OKA71" i="7"/>
  <c r="OKB71" i="7"/>
  <c r="OKC71" i="7"/>
  <c r="OKD71" i="7"/>
  <c r="OKE71" i="7"/>
  <c r="OKF71" i="7"/>
  <c r="OKG71" i="7"/>
  <c r="OKH71" i="7"/>
  <c r="OKI71" i="7"/>
  <c r="OKJ71" i="7"/>
  <c r="OKK71" i="7"/>
  <c r="OKL71" i="7"/>
  <c r="OKM71" i="7"/>
  <c r="OKN71" i="7"/>
  <c r="OKO71" i="7"/>
  <c r="OKP71" i="7"/>
  <c r="OKQ71" i="7"/>
  <c r="OKR71" i="7"/>
  <c r="OKS71" i="7"/>
  <c r="OKT71" i="7"/>
  <c r="OKU71" i="7"/>
  <c r="OKV71" i="7"/>
  <c r="OKW71" i="7"/>
  <c r="OKX71" i="7"/>
  <c r="OKY71" i="7"/>
  <c r="OKZ71" i="7"/>
  <c r="OLA71" i="7"/>
  <c r="OLB71" i="7"/>
  <c r="OLC71" i="7"/>
  <c r="OLD71" i="7"/>
  <c r="OLE71" i="7"/>
  <c r="OLF71" i="7"/>
  <c r="OLG71" i="7"/>
  <c r="OLH71" i="7"/>
  <c r="OLI71" i="7"/>
  <c r="OLJ71" i="7"/>
  <c r="OLK71" i="7"/>
  <c r="OLL71" i="7"/>
  <c r="OLM71" i="7"/>
  <c r="OLN71" i="7"/>
  <c r="OLO71" i="7"/>
  <c r="OLP71" i="7"/>
  <c r="OLQ71" i="7"/>
  <c r="OLR71" i="7"/>
  <c r="OLS71" i="7"/>
  <c r="OLT71" i="7"/>
  <c r="OLU71" i="7"/>
  <c r="OLV71" i="7"/>
  <c r="OLW71" i="7"/>
  <c r="OLX71" i="7"/>
  <c r="OLY71" i="7"/>
  <c r="OLZ71" i="7"/>
  <c r="OMA71" i="7"/>
  <c r="OMB71" i="7"/>
  <c r="OMC71" i="7"/>
  <c r="OMD71" i="7"/>
  <c r="OME71" i="7"/>
  <c r="OMF71" i="7"/>
  <c r="OMG71" i="7"/>
  <c r="OMH71" i="7"/>
  <c r="OMI71" i="7"/>
  <c r="OMJ71" i="7"/>
  <c r="OMK71" i="7"/>
  <c r="OML71" i="7"/>
  <c r="OMM71" i="7"/>
  <c r="OMN71" i="7"/>
  <c r="OMO71" i="7"/>
  <c r="OMP71" i="7"/>
  <c r="OMQ71" i="7"/>
  <c r="OMR71" i="7"/>
  <c r="OMS71" i="7"/>
  <c r="OMT71" i="7"/>
  <c r="OMU71" i="7"/>
  <c r="OMV71" i="7"/>
  <c r="OMW71" i="7"/>
  <c r="OMX71" i="7"/>
  <c r="OMY71" i="7"/>
  <c r="OMZ71" i="7"/>
  <c r="ONA71" i="7"/>
  <c r="ONB71" i="7"/>
  <c r="ONC71" i="7"/>
  <c r="OND71" i="7"/>
  <c r="ONE71" i="7"/>
  <c r="ONF71" i="7"/>
  <c r="ONG71" i="7"/>
  <c r="ONH71" i="7"/>
  <c r="ONI71" i="7"/>
  <c r="ONJ71" i="7"/>
  <c r="ONK71" i="7"/>
  <c r="ONL71" i="7"/>
  <c r="ONM71" i="7"/>
  <c r="ONN71" i="7"/>
  <c r="ONO71" i="7"/>
  <c r="ONP71" i="7"/>
  <c r="ONQ71" i="7"/>
  <c r="ONR71" i="7"/>
  <c r="ONS71" i="7"/>
  <c r="ONT71" i="7"/>
  <c r="ONU71" i="7"/>
  <c r="ONV71" i="7"/>
  <c r="ONW71" i="7"/>
  <c r="ONX71" i="7"/>
  <c r="ONY71" i="7"/>
  <c r="ONZ71" i="7"/>
  <c r="OOA71" i="7"/>
  <c r="OOB71" i="7"/>
  <c r="OOC71" i="7"/>
  <c r="OOD71" i="7"/>
  <c r="OOE71" i="7"/>
  <c r="OOF71" i="7"/>
  <c r="OOG71" i="7"/>
  <c r="OOH71" i="7"/>
  <c r="OOI71" i="7"/>
  <c r="OOJ71" i="7"/>
  <c r="OOK71" i="7"/>
  <c r="OOL71" i="7"/>
  <c r="OOM71" i="7"/>
  <c r="OON71" i="7"/>
  <c r="OOO71" i="7"/>
  <c r="OOP71" i="7"/>
  <c r="OOQ71" i="7"/>
  <c r="OOR71" i="7"/>
  <c r="OOS71" i="7"/>
  <c r="OOT71" i="7"/>
  <c r="OOU71" i="7"/>
  <c r="OOV71" i="7"/>
  <c r="OOW71" i="7"/>
  <c r="OOX71" i="7"/>
  <c r="OOY71" i="7"/>
  <c r="OOZ71" i="7"/>
  <c r="OPA71" i="7"/>
  <c r="OPB71" i="7"/>
  <c r="OPC71" i="7"/>
  <c r="OPD71" i="7"/>
  <c r="OPE71" i="7"/>
  <c r="OPF71" i="7"/>
  <c r="OPG71" i="7"/>
  <c r="OPH71" i="7"/>
  <c r="OPI71" i="7"/>
  <c r="OPJ71" i="7"/>
  <c r="OPK71" i="7"/>
  <c r="OPL71" i="7"/>
  <c r="OPM71" i="7"/>
  <c r="OPN71" i="7"/>
  <c r="OPO71" i="7"/>
  <c r="OPP71" i="7"/>
  <c r="OPQ71" i="7"/>
  <c r="OPR71" i="7"/>
  <c r="OPS71" i="7"/>
  <c r="OPT71" i="7"/>
  <c r="OPU71" i="7"/>
  <c r="OPV71" i="7"/>
  <c r="OPW71" i="7"/>
  <c r="OPX71" i="7"/>
  <c r="OPY71" i="7"/>
  <c r="OPZ71" i="7"/>
  <c r="OQA71" i="7"/>
  <c r="OQB71" i="7"/>
  <c r="OQC71" i="7"/>
  <c r="OQD71" i="7"/>
  <c r="OQE71" i="7"/>
  <c r="OQF71" i="7"/>
  <c r="OQG71" i="7"/>
  <c r="OQH71" i="7"/>
  <c r="OQI71" i="7"/>
  <c r="OQJ71" i="7"/>
  <c r="OQK71" i="7"/>
  <c r="OQL71" i="7"/>
  <c r="OQM71" i="7"/>
  <c r="OQN71" i="7"/>
  <c r="OQO71" i="7"/>
  <c r="OQP71" i="7"/>
  <c r="OQQ71" i="7"/>
  <c r="OQR71" i="7"/>
  <c r="OQS71" i="7"/>
  <c r="OQT71" i="7"/>
  <c r="OQU71" i="7"/>
  <c r="OQV71" i="7"/>
  <c r="OQW71" i="7"/>
  <c r="OQX71" i="7"/>
  <c r="OQY71" i="7"/>
  <c r="OQZ71" i="7"/>
  <c r="ORA71" i="7"/>
  <c r="ORB71" i="7"/>
  <c r="ORC71" i="7"/>
  <c r="ORD71" i="7"/>
  <c r="ORE71" i="7"/>
  <c r="ORF71" i="7"/>
  <c r="ORG71" i="7"/>
  <c r="ORH71" i="7"/>
  <c r="ORI71" i="7"/>
  <c r="ORJ71" i="7"/>
  <c r="ORK71" i="7"/>
  <c r="ORL71" i="7"/>
  <c r="ORM71" i="7"/>
  <c r="ORN71" i="7"/>
  <c r="ORO71" i="7"/>
  <c r="ORP71" i="7"/>
  <c r="ORQ71" i="7"/>
  <c r="ORR71" i="7"/>
  <c r="ORS71" i="7"/>
  <c r="ORT71" i="7"/>
  <c r="ORU71" i="7"/>
  <c r="ORV71" i="7"/>
  <c r="ORW71" i="7"/>
  <c r="ORX71" i="7"/>
  <c r="ORY71" i="7"/>
  <c r="ORZ71" i="7"/>
  <c r="OSA71" i="7"/>
  <c r="OSB71" i="7"/>
  <c r="OSC71" i="7"/>
  <c r="OSD71" i="7"/>
  <c r="OSE71" i="7"/>
  <c r="OSF71" i="7"/>
  <c r="OSG71" i="7"/>
  <c r="OSH71" i="7"/>
  <c r="OSI71" i="7"/>
  <c r="OSJ71" i="7"/>
  <c r="OSK71" i="7"/>
  <c r="OSL71" i="7"/>
  <c r="OSM71" i="7"/>
  <c r="OSN71" i="7"/>
  <c r="OSO71" i="7"/>
  <c r="OSP71" i="7"/>
  <c r="OSQ71" i="7"/>
  <c r="OSR71" i="7"/>
  <c r="OSS71" i="7"/>
  <c r="OST71" i="7"/>
  <c r="OSU71" i="7"/>
  <c r="OSV71" i="7"/>
  <c r="OSW71" i="7"/>
  <c r="OSX71" i="7"/>
  <c r="OSY71" i="7"/>
  <c r="OSZ71" i="7"/>
  <c r="OTA71" i="7"/>
  <c r="OTB71" i="7"/>
  <c r="OTC71" i="7"/>
  <c r="OTD71" i="7"/>
  <c r="OTE71" i="7"/>
  <c r="OTF71" i="7"/>
  <c r="OTG71" i="7"/>
  <c r="OTH71" i="7"/>
  <c r="OTI71" i="7"/>
  <c r="OTJ71" i="7"/>
  <c r="OTK71" i="7"/>
  <c r="OTL71" i="7"/>
  <c r="OTM71" i="7"/>
  <c r="OTN71" i="7"/>
  <c r="OTO71" i="7"/>
  <c r="OTP71" i="7"/>
  <c r="OTQ71" i="7"/>
  <c r="OTR71" i="7"/>
  <c r="OTS71" i="7"/>
  <c r="OTT71" i="7"/>
  <c r="OTU71" i="7"/>
  <c r="OTV71" i="7"/>
  <c r="OTW71" i="7"/>
  <c r="OTX71" i="7"/>
  <c r="OTY71" i="7"/>
  <c r="OTZ71" i="7"/>
  <c r="OUA71" i="7"/>
  <c r="OUB71" i="7"/>
  <c r="OUC71" i="7"/>
  <c r="OUD71" i="7"/>
  <c r="OUE71" i="7"/>
  <c r="OUF71" i="7"/>
  <c r="OUG71" i="7"/>
  <c r="OUH71" i="7"/>
  <c r="OUI71" i="7"/>
  <c r="OUJ71" i="7"/>
  <c r="OUK71" i="7"/>
  <c r="OUL71" i="7"/>
  <c r="OUM71" i="7"/>
  <c r="OUN71" i="7"/>
  <c r="OUO71" i="7"/>
  <c r="OUP71" i="7"/>
  <c r="OUQ71" i="7"/>
  <c r="OUR71" i="7"/>
  <c r="OUS71" i="7"/>
  <c r="OUT71" i="7"/>
  <c r="OUU71" i="7"/>
  <c r="OUV71" i="7"/>
  <c r="OUW71" i="7"/>
  <c r="OUX71" i="7"/>
  <c r="OUY71" i="7"/>
  <c r="OUZ71" i="7"/>
  <c r="OVA71" i="7"/>
  <c r="OVB71" i="7"/>
  <c r="OVC71" i="7"/>
  <c r="OVD71" i="7"/>
  <c r="OVE71" i="7"/>
  <c r="OVF71" i="7"/>
  <c r="OVG71" i="7"/>
  <c r="OVH71" i="7"/>
  <c r="OVI71" i="7"/>
  <c r="OVJ71" i="7"/>
  <c r="OVK71" i="7"/>
  <c r="OVL71" i="7"/>
  <c r="OVM71" i="7"/>
  <c r="OVN71" i="7"/>
  <c r="OVO71" i="7"/>
  <c r="OVP71" i="7"/>
  <c r="OVQ71" i="7"/>
  <c r="OVR71" i="7"/>
  <c r="OVS71" i="7"/>
  <c r="OVT71" i="7"/>
  <c r="OVU71" i="7"/>
  <c r="OVV71" i="7"/>
  <c r="OVW71" i="7"/>
  <c r="OVX71" i="7"/>
  <c r="OVY71" i="7"/>
  <c r="OVZ71" i="7"/>
  <c r="OWA71" i="7"/>
  <c r="OWB71" i="7"/>
  <c r="OWC71" i="7"/>
  <c r="OWD71" i="7"/>
  <c r="OWE71" i="7"/>
  <c r="OWF71" i="7"/>
  <c r="OWG71" i="7"/>
  <c r="OWH71" i="7"/>
  <c r="OWI71" i="7"/>
  <c r="OWJ71" i="7"/>
  <c r="OWK71" i="7"/>
  <c r="OWL71" i="7"/>
  <c r="OWM71" i="7"/>
  <c r="OWN71" i="7"/>
  <c r="OWO71" i="7"/>
  <c r="OWP71" i="7"/>
  <c r="OWQ71" i="7"/>
  <c r="OWR71" i="7"/>
  <c r="OWS71" i="7"/>
  <c r="OWT71" i="7"/>
  <c r="OWU71" i="7"/>
  <c r="OWV71" i="7"/>
  <c r="OWW71" i="7"/>
  <c r="OWX71" i="7"/>
  <c r="OWY71" i="7"/>
  <c r="OWZ71" i="7"/>
  <c r="OXA71" i="7"/>
  <c r="OXB71" i="7"/>
  <c r="OXC71" i="7"/>
  <c r="OXD71" i="7"/>
  <c r="OXE71" i="7"/>
  <c r="OXF71" i="7"/>
  <c r="OXG71" i="7"/>
  <c r="OXH71" i="7"/>
  <c r="OXI71" i="7"/>
  <c r="OXJ71" i="7"/>
  <c r="OXK71" i="7"/>
  <c r="OXL71" i="7"/>
  <c r="OXM71" i="7"/>
  <c r="OXN71" i="7"/>
  <c r="OXO71" i="7"/>
  <c r="OXP71" i="7"/>
  <c r="OXQ71" i="7"/>
  <c r="OXR71" i="7"/>
  <c r="OXS71" i="7"/>
  <c r="OXT71" i="7"/>
  <c r="OXU71" i="7"/>
  <c r="OXV71" i="7"/>
  <c r="OXW71" i="7"/>
  <c r="OXX71" i="7"/>
  <c r="OXY71" i="7"/>
  <c r="OXZ71" i="7"/>
  <c r="OYA71" i="7"/>
  <c r="OYB71" i="7"/>
  <c r="OYC71" i="7"/>
  <c r="OYD71" i="7"/>
  <c r="OYE71" i="7"/>
  <c r="OYF71" i="7"/>
  <c r="OYG71" i="7"/>
  <c r="OYH71" i="7"/>
  <c r="OYI71" i="7"/>
  <c r="OYJ71" i="7"/>
  <c r="OYK71" i="7"/>
  <c r="OYL71" i="7"/>
  <c r="OYM71" i="7"/>
  <c r="OYN71" i="7"/>
  <c r="OYO71" i="7"/>
  <c r="OYP71" i="7"/>
  <c r="OYQ71" i="7"/>
  <c r="OYR71" i="7"/>
  <c r="OYS71" i="7"/>
  <c r="OYT71" i="7"/>
  <c r="OYU71" i="7"/>
  <c r="OYV71" i="7"/>
  <c r="OYW71" i="7"/>
  <c r="OYX71" i="7"/>
  <c r="OYY71" i="7"/>
  <c r="OYZ71" i="7"/>
  <c r="OZA71" i="7"/>
  <c r="OZB71" i="7"/>
  <c r="OZC71" i="7"/>
  <c r="OZD71" i="7"/>
  <c r="OZE71" i="7"/>
  <c r="OZF71" i="7"/>
  <c r="OZG71" i="7"/>
  <c r="OZH71" i="7"/>
  <c r="OZI71" i="7"/>
  <c r="OZJ71" i="7"/>
  <c r="OZK71" i="7"/>
  <c r="OZL71" i="7"/>
  <c r="OZM71" i="7"/>
  <c r="OZN71" i="7"/>
  <c r="OZO71" i="7"/>
  <c r="OZP71" i="7"/>
  <c r="OZQ71" i="7"/>
  <c r="OZR71" i="7"/>
  <c r="OZS71" i="7"/>
  <c r="OZT71" i="7"/>
  <c r="OZU71" i="7"/>
  <c r="OZV71" i="7"/>
  <c r="OZW71" i="7"/>
  <c r="OZX71" i="7"/>
  <c r="OZY71" i="7"/>
  <c r="OZZ71" i="7"/>
  <c r="PAA71" i="7"/>
  <c r="PAB71" i="7"/>
  <c r="PAC71" i="7"/>
  <c r="PAD71" i="7"/>
  <c r="PAE71" i="7"/>
  <c r="PAF71" i="7"/>
  <c r="PAG71" i="7"/>
  <c r="PAH71" i="7"/>
  <c r="PAI71" i="7"/>
  <c r="PAJ71" i="7"/>
  <c r="PAK71" i="7"/>
  <c r="PAL71" i="7"/>
  <c r="PAM71" i="7"/>
  <c r="PAN71" i="7"/>
  <c r="PAO71" i="7"/>
  <c r="PAP71" i="7"/>
  <c r="PAQ71" i="7"/>
  <c r="PAR71" i="7"/>
  <c r="PAS71" i="7"/>
  <c r="PAT71" i="7"/>
  <c r="PAU71" i="7"/>
  <c r="PAV71" i="7"/>
  <c r="PAW71" i="7"/>
  <c r="PAX71" i="7"/>
  <c r="PAY71" i="7"/>
  <c r="PAZ71" i="7"/>
  <c r="PBA71" i="7"/>
  <c r="PBB71" i="7"/>
  <c r="PBC71" i="7"/>
  <c r="PBD71" i="7"/>
  <c r="PBE71" i="7"/>
  <c r="PBF71" i="7"/>
  <c r="PBG71" i="7"/>
  <c r="PBH71" i="7"/>
  <c r="PBI71" i="7"/>
  <c r="PBJ71" i="7"/>
  <c r="PBK71" i="7"/>
  <c r="PBL71" i="7"/>
  <c r="PBM71" i="7"/>
  <c r="PBN71" i="7"/>
  <c r="PBO71" i="7"/>
  <c r="PBP71" i="7"/>
  <c r="PBQ71" i="7"/>
  <c r="PBR71" i="7"/>
  <c r="PBS71" i="7"/>
  <c r="PBT71" i="7"/>
  <c r="PBU71" i="7"/>
  <c r="PBV71" i="7"/>
  <c r="PBW71" i="7"/>
  <c r="PBX71" i="7"/>
  <c r="PBY71" i="7"/>
  <c r="PBZ71" i="7"/>
  <c r="PCA71" i="7"/>
  <c r="PCB71" i="7"/>
  <c r="PCC71" i="7"/>
  <c r="PCD71" i="7"/>
  <c r="PCE71" i="7"/>
  <c r="PCF71" i="7"/>
  <c r="PCG71" i="7"/>
  <c r="PCH71" i="7"/>
  <c r="PCI71" i="7"/>
  <c r="PCJ71" i="7"/>
  <c r="PCK71" i="7"/>
  <c r="PCL71" i="7"/>
  <c r="PCM71" i="7"/>
  <c r="PCN71" i="7"/>
  <c r="PCO71" i="7"/>
  <c r="PCP71" i="7"/>
  <c r="PCQ71" i="7"/>
  <c r="PCR71" i="7"/>
  <c r="PCS71" i="7"/>
  <c r="PCT71" i="7"/>
  <c r="PCU71" i="7"/>
  <c r="PCV71" i="7"/>
  <c r="PCW71" i="7"/>
  <c r="PCX71" i="7"/>
  <c r="PCY71" i="7"/>
  <c r="PCZ71" i="7"/>
  <c r="PDA71" i="7"/>
  <c r="PDB71" i="7"/>
  <c r="PDC71" i="7"/>
  <c r="PDD71" i="7"/>
  <c r="PDE71" i="7"/>
  <c r="PDF71" i="7"/>
  <c r="PDG71" i="7"/>
  <c r="PDH71" i="7"/>
  <c r="PDI71" i="7"/>
  <c r="PDJ71" i="7"/>
  <c r="PDK71" i="7"/>
  <c r="PDL71" i="7"/>
  <c r="PDM71" i="7"/>
  <c r="PDN71" i="7"/>
  <c r="PDO71" i="7"/>
  <c r="PDP71" i="7"/>
  <c r="PDQ71" i="7"/>
  <c r="PDR71" i="7"/>
  <c r="PDS71" i="7"/>
  <c r="PDT71" i="7"/>
  <c r="PDU71" i="7"/>
  <c r="PDV71" i="7"/>
  <c r="PDW71" i="7"/>
  <c r="PDX71" i="7"/>
  <c r="PDY71" i="7"/>
  <c r="PDZ71" i="7"/>
  <c r="PEA71" i="7"/>
  <c r="PEB71" i="7"/>
  <c r="PEC71" i="7"/>
  <c r="PED71" i="7"/>
  <c r="PEE71" i="7"/>
  <c r="PEF71" i="7"/>
  <c r="PEG71" i="7"/>
  <c r="PEH71" i="7"/>
  <c r="PEI71" i="7"/>
  <c r="PEJ71" i="7"/>
  <c r="PEK71" i="7"/>
  <c r="PEL71" i="7"/>
  <c r="PEM71" i="7"/>
  <c r="PEN71" i="7"/>
  <c r="PEO71" i="7"/>
  <c r="PEP71" i="7"/>
  <c r="PEQ71" i="7"/>
  <c r="PER71" i="7"/>
  <c r="PES71" i="7"/>
  <c r="PET71" i="7"/>
  <c r="PEU71" i="7"/>
  <c r="PEV71" i="7"/>
  <c r="PEW71" i="7"/>
  <c r="PEX71" i="7"/>
  <c r="PEY71" i="7"/>
  <c r="PEZ71" i="7"/>
  <c r="PFA71" i="7"/>
  <c r="PFB71" i="7"/>
  <c r="PFC71" i="7"/>
  <c r="PFD71" i="7"/>
  <c r="PFE71" i="7"/>
  <c r="PFF71" i="7"/>
  <c r="PFG71" i="7"/>
  <c r="PFH71" i="7"/>
  <c r="PFI71" i="7"/>
  <c r="PFJ71" i="7"/>
  <c r="PFK71" i="7"/>
  <c r="PFL71" i="7"/>
  <c r="PFM71" i="7"/>
  <c r="PFN71" i="7"/>
  <c r="PFO71" i="7"/>
  <c r="PFP71" i="7"/>
  <c r="PFQ71" i="7"/>
  <c r="PFR71" i="7"/>
  <c r="PFS71" i="7"/>
  <c r="PFT71" i="7"/>
  <c r="PFU71" i="7"/>
  <c r="PFV71" i="7"/>
  <c r="PFW71" i="7"/>
  <c r="PFX71" i="7"/>
  <c r="PFY71" i="7"/>
  <c r="PFZ71" i="7"/>
  <c r="PGA71" i="7"/>
  <c r="PGB71" i="7"/>
  <c r="PGC71" i="7"/>
  <c r="PGD71" i="7"/>
  <c r="PGE71" i="7"/>
  <c r="PGF71" i="7"/>
  <c r="PGG71" i="7"/>
  <c r="PGH71" i="7"/>
  <c r="PGI71" i="7"/>
  <c r="PGJ71" i="7"/>
  <c r="PGK71" i="7"/>
  <c r="PGL71" i="7"/>
  <c r="PGM71" i="7"/>
  <c r="PGN71" i="7"/>
  <c r="PGO71" i="7"/>
  <c r="PGP71" i="7"/>
  <c r="PGQ71" i="7"/>
  <c r="PGR71" i="7"/>
  <c r="PGS71" i="7"/>
  <c r="PGT71" i="7"/>
  <c r="PGU71" i="7"/>
  <c r="PGV71" i="7"/>
  <c r="PGW71" i="7"/>
  <c r="PGX71" i="7"/>
  <c r="PGY71" i="7"/>
  <c r="PGZ71" i="7"/>
  <c r="PHA71" i="7"/>
  <c r="PHB71" i="7"/>
  <c r="PHC71" i="7"/>
  <c r="PHD71" i="7"/>
  <c r="PHE71" i="7"/>
  <c r="PHF71" i="7"/>
  <c r="PHG71" i="7"/>
  <c r="PHH71" i="7"/>
  <c r="PHI71" i="7"/>
  <c r="PHJ71" i="7"/>
  <c r="PHK71" i="7"/>
  <c r="PHL71" i="7"/>
  <c r="PHM71" i="7"/>
  <c r="PHN71" i="7"/>
  <c r="PHO71" i="7"/>
  <c r="PHP71" i="7"/>
  <c r="PHQ71" i="7"/>
  <c r="PHR71" i="7"/>
  <c r="PHS71" i="7"/>
  <c r="PHT71" i="7"/>
  <c r="PHU71" i="7"/>
  <c r="PHV71" i="7"/>
  <c r="PHW71" i="7"/>
  <c r="PHX71" i="7"/>
  <c r="PHY71" i="7"/>
  <c r="PHZ71" i="7"/>
  <c r="PIA71" i="7"/>
  <c r="PIB71" i="7"/>
  <c r="PIC71" i="7"/>
  <c r="PID71" i="7"/>
  <c r="PIE71" i="7"/>
  <c r="PIF71" i="7"/>
  <c r="PIG71" i="7"/>
  <c r="PIH71" i="7"/>
  <c r="PII71" i="7"/>
  <c r="PIJ71" i="7"/>
  <c r="PIK71" i="7"/>
  <c r="PIL71" i="7"/>
  <c r="PIM71" i="7"/>
  <c r="PIN71" i="7"/>
  <c r="PIO71" i="7"/>
  <c r="PIP71" i="7"/>
  <c r="PIQ71" i="7"/>
  <c r="PIR71" i="7"/>
  <c r="PIS71" i="7"/>
  <c r="PIT71" i="7"/>
  <c r="PIU71" i="7"/>
  <c r="PIV71" i="7"/>
  <c r="PIW71" i="7"/>
  <c r="PIX71" i="7"/>
  <c r="PIY71" i="7"/>
  <c r="PIZ71" i="7"/>
  <c r="PJA71" i="7"/>
  <c r="PJB71" i="7"/>
  <c r="PJC71" i="7"/>
  <c r="PJD71" i="7"/>
  <c r="PJE71" i="7"/>
  <c r="PJF71" i="7"/>
  <c r="PJG71" i="7"/>
  <c r="PJH71" i="7"/>
  <c r="PJI71" i="7"/>
  <c r="PJJ71" i="7"/>
  <c r="PJK71" i="7"/>
  <c r="PJL71" i="7"/>
  <c r="PJM71" i="7"/>
  <c r="PJN71" i="7"/>
  <c r="PJO71" i="7"/>
  <c r="PJP71" i="7"/>
  <c r="PJQ71" i="7"/>
  <c r="PJR71" i="7"/>
  <c r="PJS71" i="7"/>
  <c r="PJT71" i="7"/>
  <c r="PJU71" i="7"/>
  <c r="PJV71" i="7"/>
  <c r="PJW71" i="7"/>
  <c r="PJX71" i="7"/>
  <c r="PJY71" i="7"/>
  <c r="PJZ71" i="7"/>
  <c r="PKA71" i="7"/>
  <c r="PKB71" i="7"/>
  <c r="PKC71" i="7"/>
  <c r="PKD71" i="7"/>
  <c r="PKE71" i="7"/>
  <c r="PKF71" i="7"/>
  <c r="PKG71" i="7"/>
  <c r="PKH71" i="7"/>
  <c r="PKI71" i="7"/>
  <c r="PKJ71" i="7"/>
  <c r="PKK71" i="7"/>
  <c r="PKL71" i="7"/>
  <c r="PKM71" i="7"/>
  <c r="PKN71" i="7"/>
  <c r="PKO71" i="7"/>
  <c r="PKP71" i="7"/>
  <c r="PKQ71" i="7"/>
  <c r="PKR71" i="7"/>
  <c r="PKS71" i="7"/>
  <c r="PKT71" i="7"/>
  <c r="PKU71" i="7"/>
  <c r="PKV71" i="7"/>
  <c r="PKW71" i="7"/>
  <c r="PKX71" i="7"/>
  <c r="PKY71" i="7"/>
  <c r="PKZ71" i="7"/>
  <c r="PLA71" i="7"/>
  <c r="PLB71" i="7"/>
  <c r="PLC71" i="7"/>
  <c r="PLD71" i="7"/>
  <c r="PLE71" i="7"/>
  <c r="PLF71" i="7"/>
  <c r="PLG71" i="7"/>
  <c r="PLH71" i="7"/>
  <c r="PLI71" i="7"/>
  <c r="PLJ71" i="7"/>
  <c r="PLK71" i="7"/>
  <c r="PLL71" i="7"/>
  <c r="PLM71" i="7"/>
  <c r="PLN71" i="7"/>
  <c r="PLO71" i="7"/>
  <c r="PLP71" i="7"/>
  <c r="PLQ71" i="7"/>
  <c r="PLR71" i="7"/>
  <c r="PLS71" i="7"/>
  <c r="PLT71" i="7"/>
  <c r="PLU71" i="7"/>
  <c r="PLV71" i="7"/>
  <c r="PLW71" i="7"/>
  <c r="PLX71" i="7"/>
  <c r="PLY71" i="7"/>
  <c r="PLZ71" i="7"/>
  <c r="PMA71" i="7"/>
  <c r="PMB71" i="7"/>
  <c r="PMC71" i="7"/>
  <c r="PMD71" i="7"/>
  <c r="PME71" i="7"/>
  <c r="PMF71" i="7"/>
  <c r="PMG71" i="7"/>
  <c r="PMH71" i="7"/>
  <c r="PMI71" i="7"/>
  <c r="PMJ71" i="7"/>
  <c r="PMK71" i="7"/>
  <c r="PML71" i="7"/>
  <c r="PMM71" i="7"/>
  <c r="PMN71" i="7"/>
  <c r="PMO71" i="7"/>
  <c r="PMP71" i="7"/>
  <c r="PMQ71" i="7"/>
  <c r="PMR71" i="7"/>
  <c r="PMS71" i="7"/>
  <c r="PMT71" i="7"/>
  <c r="PMU71" i="7"/>
  <c r="PMV71" i="7"/>
  <c r="PMW71" i="7"/>
  <c r="PMX71" i="7"/>
  <c r="PMY71" i="7"/>
  <c r="PMZ71" i="7"/>
  <c r="PNA71" i="7"/>
  <c r="PNB71" i="7"/>
  <c r="PNC71" i="7"/>
  <c r="PND71" i="7"/>
  <c r="PNE71" i="7"/>
  <c r="PNF71" i="7"/>
  <c r="PNG71" i="7"/>
  <c r="PNH71" i="7"/>
  <c r="PNI71" i="7"/>
  <c r="PNJ71" i="7"/>
  <c r="PNK71" i="7"/>
  <c r="PNL71" i="7"/>
  <c r="PNM71" i="7"/>
  <c r="PNN71" i="7"/>
  <c r="PNO71" i="7"/>
  <c r="PNP71" i="7"/>
  <c r="PNQ71" i="7"/>
  <c r="PNR71" i="7"/>
  <c r="PNS71" i="7"/>
  <c r="PNT71" i="7"/>
  <c r="PNU71" i="7"/>
  <c r="PNV71" i="7"/>
  <c r="PNW71" i="7"/>
  <c r="PNX71" i="7"/>
  <c r="PNY71" i="7"/>
  <c r="PNZ71" i="7"/>
  <c r="POA71" i="7"/>
  <c r="POB71" i="7"/>
  <c r="POC71" i="7"/>
  <c r="POD71" i="7"/>
  <c r="POE71" i="7"/>
  <c r="POF71" i="7"/>
  <c r="POG71" i="7"/>
  <c r="POH71" i="7"/>
  <c r="POI71" i="7"/>
  <c r="POJ71" i="7"/>
  <c r="POK71" i="7"/>
  <c r="POL71" i="7"/>
  <c r="POM71" i="7"/>
  <c r="PON71" i="7"/>
  <c r="POO71" i="7"/>
  <c r="POP71" i="7"/>
  <c r="POQ71" i="7"/>
  <c r="POR71" i="7"/>
  <c r="POS71" i="7"/>
  <c r="POT71" i="7"/>
  <c r="POU71" i="7"/>
  <c r="POV71" i="7"/>
  <c r="POW71" i="7"/>
  <c r="POX71" i="7"/>
  <c r="POY71" i="7"/>
  <c r="POZ71" i="7"/>
  <c r="PPA71" i="7"/>
  <c r="PPB71" i="7"/>
  <c r="PPC71" i="7"/>
  <c r="PPD71" i="7"/>
  <c r="PPE71" i="7"/>
  <c r="PPF71" i="7"/>
  <c r="PPG71" i="7"/>
  <c r="PPH71" i="7"/>
  <c r="PPI71" i="7"/>
  <c r="PPJ71" i="7"/>
  <c r="PPK71" i="7"/>
  <c r="PPL71" i="7"/>
  <c r="PPM71" i="7"/>
  <c r="PPN71" i="7"/>
  <c r="PPO71" i="7"/>
  <c r="PPP71" i="7"/>
  <c r="PPQ71" i="7"/>
  <c r="PPR71" i="7"/>
  <c r="PPS71" i="7"/>
  <c r="PPT71" i="7"/>
  <c r="PPU71" i="7"/>
  <c r="PPV71" i="7"/>
  <c r="PPW71" i="7"/>
  <c r="PPX71" i="7"/>
  <c r="PPY71" i="7"/>
  <c r="PPZ71" i="7"/>
  <c r="PQA71" i="7"/>
  <c r="PQB71" i="7"/>
  <c r="PQC71" i="7"/>
  <c r="PQD71" i="7"/>
  <c r="PQE71" i="7"/>
  <c r="PQF71" i="7"/>
  <c r="PQG71" i="7"/>
  <c r="PQH71" i="7"/>
  <c r="PQI71" i="7"/>
  <c r="PQJ71" i="7"/>
  <c r="PQK71" i="7"/>
  <c r="PQL71" i="7"/>
  <c r="PQM71" i="7"/>
  <c r="PQN71" i="7"/>
  <c r="PQO71" i="7"/>
  <c r="PQP71" i="7"/>
  <c r="PQQ71" i="7"/>
  <c r="PQR71" i="7"/>
  <c r="PQS71" i="7"/>
  <c r="PQT71" i="7"/>
  <c r="PQU71" i="7"/>
  <c r="PQV71" i="7"/>
  <c r="PQW71" i="7"/>
  <c r="PQX71" i="7"/>
  <c r="PQY71" i="7"/>
  <c r="PQZ71" i="7"/>
  <c r="PRA71" i="7"/>
  <c r="PRB71" i="7"/>
  <c r="PRC71" i="7"/>
  <c r="PRD71" i="7"/>
  <c r="PRE71" i="7"/>
  <c r="PRF71" i="7"/>
  <c r="PRG71" i="7"/>
  <c r="PRH71" i="7"/>
  <c r="PRI71" i="7"/>
  <c r="PRJ71" i="7"/>
  <c r="PRK71" i="7"/>
  <c r="PRL71" i="7"/>
  <c r="PRM71" i="7"/>
  <c r="PRN71" i="7"/>
  <c r="PRO71" i="7"/>
  <c r="PRP71" i="7"/>
  <c r="PRQ71" i="7"/>
  <c r="PRR71" i="7"/>
  <c r="PRS71" i="7"/>
  <c r="PRT71" i="7"/>
  <c r="PRU71" i="7"/>
  <c r="PRV71" i="7"/>
  <c r="PRW71" i="7"/>
  <c r="PRX71" i="7"/>
  <c r="PRY71" i="7"/>
  <c r="PRZ71" i="7"/>
  <c r="PSA71" i="7"/>
  <c r="PSB71" i="7"/>
  <c r="PSC71" i="7"/>
  <c r="PSD71" i="7"/>
  <c r="PSE71" i="7"/>
  <c r="PSF71" i="7"/>
  <c r="PSG71" i="7"/>
  <c r="PSH71" i="7"/>
  <c r="PSI71" i="7"/>
  <c r="PSJ71" i="7"/>
  <c r="PSK71" i="7"/>
  <c r="PSL71" i="7"/>
  <c r="PSM71" i="7"/>
  <c r="PSN71" i="7"/>
  <c r="PSO71" i="7"/>
  <c r="PSP71" i="7"/>
  <c r="PSQ71" i="7"/>
  <c r="PSR71" i="7"/>
  <c r="PSS71" i="7"/>
  <c r="PST71" i="7"/>
  <c r="PSU71" i="7"/>
  <c r="PSV71" i="7"/>
  <c r="PSW71" i="7"/>
  <c r="PSX71" i="7"/>
  <c r="PSY71" i="7"/>
  <c r="PSZ71" i="7"/>
  <c r="PTA71" i="7"/>
  <c r="PTB71" i="7"/>
  <c r="PTC71" i="7"/>
  <c r="PTD71" i="7"/>
  <c r="PTE71" i="7"/>
  <c r="PTF71" i="7"/>
  <c r="PTG71" i="7"/>
  <c r="PTH71" i="7"/>
  <c r="PTI71" i="7"/>
  <c r="PTJ71" i="7"/>
  <c r="PTK71" i="7"/>
  <c r="PTL71" i="7"/>
  <c r="PTM71" i="7"/>
  <c r="PTN71" i="7"/>
  <c r="PTO71" i="7"/>
  <c r="PTP71" i="7"/>
  <c r="PTQ71" i="7"/>
  <c r="PTR71" i="7"/>
  <c r="PTS71" i="7"/>
  <c r="PTT71" i="7"/>
  <c r="PTU71" i="7"/>
  <c r="PTV71" i="7"/>
  <c r="PTW71" i="7"/>
  <c r="PTX71" i="7"/>
  <c r="PTY71" i="7"/>
  <c r="PTZ71" i="7"/>
  <c r="PUA71" i="7"/>
  <c r="PUB71" i="7"/>
  <c r="PUC71" i="7"/>
  <c r="PUD71" i="7"/>
  <c r="PUE71" i="7"/>
  <c r="PUF71" i="7"/>
  <c r="PUG71" i="7"/>
  <c r="PUH71" i="7"/>
  <c r="PUI71" i="7"/>
  <c r="PUJ71" i="7"/>
  <c r="PUK71" i="7"/>
  <c r="PUL71" i="7"/>
  <c r="PUM71" i="7"/>
  <c r="PUN71" i="7"/>
  <c r="PUO71" i="7"/>
  <c r="PUP71" i="7"/>
  <c r="PUQ71" i="7"/>
  <c r="PUR71" i="7"/>
  <c r="PUS71" i="7"/>
  <c r="PUT71" i="7"/>
  <c r="PUU71" i="7"/>
  <c r="PUV71" i="7"/>
  <c r="PUW71" i="7"/>
  <c r="PUX71" i="7"/>
  <c r="PUY71" i="7"/>
  <c r="PUZ71" i="7"/>
  <c r="PVA71" i="7"/>
  <c r="PVB71" i="7"/>
  <c r="PVC71" i="7"/>
  <c r="PVD71" i="7"/>
  <c r="PVE71" i="7"/>
  <c r="PVF71" i="7"/>
  <c r="PVG71" i="7"/>
  <c r="PVH71" i="7"/>
  <c r="PVI71" i="7"/>
  <c r="PVJ71" i="7"/>
  <c r="PVK71" i="7"/>
  <c r="PVL71" i="7"/>
  <c r="PVM71" i="7"/>
  <c r="PVN71" i="7"/>
  <c r="PVO71" i="7"/>
  <c r="PVP71" i="7"/>
  <c r="PVQ71" i="7"/>
  <c r="PVR71" i="7"/>
  <c r="PVS71" i="7"/>
  <c r="PVT71" i="7"/>
  <c r="PVU71" i="7"/>
  <c r="PVV71" i="7"/>
  <c r="PVW71" i="7"/>
  <c r="PVX71" i="7"/>
  <c r="PVY71" i="7"/>
  <c r="PVZ71" i="7"/>
  <c r="PWA71" i="7"/>
  <c r="PWB71" i="7"/>
  <c r="PWC71" i="7"/>
  <c r="PWD71" i="7"/>
  <c r="PWE71" i="7"/>
  <c r="PWF71" i="7"/>
  <c r="PWG71" i="7"/>
  <c r="PWH71" i="7"/>
  <c r="PWI71" i="7"/>
  <c r="PWJ71" i="7"/>
  <c r="PWK71" i="7"/>
  <c r="PWL71" i="7"/>
  <c r="PWM71" i="7"/>
  <c r="PWN71" i="7"/>
  <c r="PWO71" i="7"/>
  <c r="PWP71" i="7"/>
  <c r="PWQ71" i="7"/>
  <c r="PWR71" i="7"/>
  <c r="PWS71" i="7"/>
  <c r="PWT71" i="7"/>
  <c r="PWU71" i="7"/>
  <c r="PWV71" i="7"/>
  <c r="PWW71" i="7"/>
  <c r="PWX71" i="7"/>
  <c r="PWY71" i="7"/>
  <c r="PWZ71" i="7"/>
  <c r="PXA71" i="7"/>
  <c r="PXB71" i="7"/>
  <c r="PXC71" i="7"/>
  <c r="PXD71" i="7"/>
  <c r="PXE71" i="7"/>
  <c r="PXF71" i="7"/>
  <c r="PXG71" i="7"/>
  <c r="PXH71" i="7"/>
  <c r="PXI71" i="7"/>
  <c r="PXJ71" i="7"/>
  <c r="PXK71" i="7"/>
  <c r="PXL71" i="7"/>
  <c r="PXM71" i="7"/>
  <c r="PXN71" i="7"/>
  <c r="PXO71" i="7"/>
  <c r="PXP71" i="7"/>
  <c r="PXQ71" i="7"/>
  <c r="PXR71" i="7"/>
  <c r="PXS71" i="7"/>
  <c r="PXT71" i="7"/>
  <c r="PXU71" i="7"/>
  <c r="PXV71" i="7"/>
  <c r="PXW71" i="7"/>
  <c r="PXX71" i="7"/>
  <c r="PXY71" i="7"/>
  <c r="PXZ71" i="7"/>
  <c r="PYA71" i="7"/>
  <c r="PYB71" i="7"/>
  <c r="PYC71" i="7"/>
  <c r="PYD71" i="7"/>
  <c r="PYE71" i="7"/>
  <c r="PYF71" i="7"/>
  <c r="PYG71" i="7"/>
  <c r="PYH71" i="7"/>
  <c r="PYI71" i="7"/>
  <c r="PYJ71" i="7"/>
  <c r="PYK71" i="7"/>
  <c r="PYL71" i="7"/>
  <c r="PYM71" i="7"/>
  <c r="PYN71" i="7"/>
  <c r="PYO71" i="7"/>
  <c r="PYP71" i="7"/>
  <c r="PYQ71" i="7"/>
  <c r="PYR71" i="7"/>
  <c r="PYS71" i="7"/>
  <c r="PYT71" i="7"/>
  <c r="PYU71" i="7"/>
  <c r="PYV71" i="7"/>
  <c r="PYW71" i="7"/>
  <c r="PYX71" i="7"/>
  <c r="PYY71" i="7"/>
  <c r="PYZ71" i="7"/>
  <c r="PZA71" i="7"/>
  <c r="PZB71" i="7"/>
  <c r="PZC71" i="7"/>
  <c r="PZD71" i="7"/>
  <c r="PZE71" i="7"/>
  <c r="PZF71" i="7"/>
  <c r="PZG71" i="7"/>
  <c r="PZH71" i="7"/>
  <c r="PZI71" i="7"/>
  <c r="PZJ71" i="7"/>
  <c r="PZK71" i="7"/>
  <c r="PZL71" i="7"/>
  <c r="PZM71" i="7"/>
  <c r="PZN71" i="7"/>
  <c r="PZO71" i="7"/>
  <c r="PZP71" i="7"/>
  <c r="PZQ71" i="7"/>
  <c r="PZR71" i="7"/>
  <c r="PZS71" i="7"/>
  <c r="PZT71" i="7"/>
  <c r="PZU71" i="7"/>
  <c r="PZV71" i="7"/>
  <c r="PZW71" i="7"/>
  <c r="PZX71" i="7"/>
  <c r="PZY71" i="7"/>
  <c r="PZZ71" i="7"/>
  <c r="QAA71" i="7"/>
  <c r="QAB71" i="7"/>
  <c r="QAC71" i="7"/>
  <c r="QAD71" i="7"/>
  <c r="QAE71" i="7"/>
  <c r="QAF71" i="7"/>
  <c r="QAG71" i="7"/>
  <c r="QAH71" i="7"/>
  <c r="QAI71" i="7"/>
  <c r="QAJ71" i="7"/>
  <c r="QAK71" i="7"/>
  <c r="QAL71" i="7"/>
  <c r="QAM71" i="7"/>
  <c r="QAN71" i="7"/>
  <c r="QAO71" i="7"/>
  <c r="QAP71" i="7"/>
  <c r="QAQ71" i="7"/>
  <c r="QAR71" i="7"/>
  <c r="QAS71" i="7"/>
  <c r="QAT71" i="7"/>
  <c r="QAU71" i="7"/>
  <c r="QAV71" i="7"/>
  <c r="QAW71" i="7"/>
  <c r="QAX71" i="7"/>
  <c r="QAY71" i="7"/>
  <c r="QAZ71" i="7"/>
  <c r="QBA71" i="7"/>
  <c r="QBB71" i="7"/>
  <c r="QBC71" i="7"/>
  <c r="QBD71" i="7"/>
  <c r="QBE71" i="7"/>
  <c r="QBF71" i="7"/>
  <c r="QBG71" i="7"/>
  <c r="QBH71" i="7"/>
  <c r="QBI71" i="7"/>
  <c r="QBJ71" i="7"/>
  <c r="QBK71" i="7"/>
  <c r="QBL71" i="7"/>
  <c r="QBM71" i="7"/>
  <c r="QBN71" i="7"/>
  <c r="QBO71" i="7"/>
  <c r="QBP71" i="7"/>
  <c r="QBQ71" i="7"/>
  <c r="QBR71" i="7"/>
  <c r="QBS71" i="7"/>
  <c r="QBT71" i="7"/>
  <c r="QBU71" i="7"/>
  <c r="QBV71" i="7"/>
  <c r="QBW71" i="7"/>
  <c r="QBX71" i="7"/>
  <c r="QBY71" i="7"/>
  <c r="QBZ71" i="7"/>
  <c r="QCA71" i="7"/>
  <c r="QCB71" i="7"/>
  <c r="QCC71" i="7"/>
  <c r="QCD71" i="7"/>
  <c r="QCE71" i="7"/>
  <c r="QCF71" i="7"/>
  <c r="QCG71" i="7"/>
  <c r="QCH71" i="7"/>
  <c r="QCI71" i="7"/>
  <c r="QCJ71" i="7"/>
  <c r="QCK71" i="7"/>
  <c r="QCL71" i="7"/>
  <c r="QCM71" i="7"/>
  <c r="QCN71" i="7"/>
  <c r="QCO71" i="7"/>
  <c r="QCP71" i="7"/>
  <c r="QCQ71" i="7"/>
  <c r="QCR71" i="7"/>
  <c r="QCS71" i="7"/>
  <c r="QCT71" i="7"/>
  <c r="QCU71" i="7"/>
  <c r="QCV71" i="7"/>
  <c r="QCW71" i="7"/>
  <c r="QCX71" i="7"/>
  <c r="QCY71" i="7"/>
  <c r="QCZ71" i="7"/>
  <c r="QDA71" i="7"/>
  <c r="QDB71" i="7"/>
  <c r="QDC71" i="7"/>
  <c r="QDD71" i="7"/>
  <c r="QDE71" i="7"/>
  <c r="QDF71" i="7"/>
  <c r="QDG71" i="7"/>
  <c r="QDH71" i="7"/>
  <c r="QDI71" i="7"/>
  <c r="QDJ71" i="7"/>
  <c r="QDK71" i="7"/>
  <c r="QDL71" i="7"/>
  <c r="QDM71" i="7"/>
  <c r="QDN71" i="7"/>
  <c r="QDO71" i="7"/>
  <c r="QDP71" i="7"/>
  <c r="QDQ71" i="7"/>
  <c r="QDR71" i="7"/>
  <c r="QDS71" i="7"/>
  <c r="QDT71" i="7"/>
  <c r="QDU71" i="7"/>
  <c r="QDV71" i="7"/>
  <c r="QDW71" i="7"/>
  <c r="QDX71" i="7"/>
  <c r="QDY71" i="7"/>
  <c r="QDZ71" i="7"/>
  <c r="QEA71" i="7"/>
  <c r="QEB71" i="7"/>
  <c r="QEC71" i="7"/>
  <c r="QED71" i="7"/>
  <c r="QEE71" i="7"/>
  <c r="QEF71" i="7"/>
  <c r="QEG71" i="7"/>
  <c r="QEH71" i="7"/>
  <c r="QEI71" i="7"/>
  <c r="QEJ71" i="7"/>
  <c r="QEK71" i="7"/>
  <c r="QEL71" i="7"/>
  <c r="QEM71" i="7"/>
  <c r="QEN71" i="7"/>
  <c r="QEO71" i="7"/>
  <c r="QEP71" i="7"/>
  <c r="QEQ71" i="7"/>
  <c r="QER71" i="7"/>
  <c r="QES71" i="7"/>
  <c r="QET71" i="7"/>
  <c r="QEU71" i="7"/>
  <c r="QEV71" i="7"/>
  <c r="QEW71" i="7"/>
  <c r="QEX71" i="7"/>
  <c r="QEY71" i="7"/>
  <c r="QEZ71" i="7"/>
  <c r="QFA71" i="7"/>
  <c r="QFB71" i="7"/>
  <c r="QFC71" i="7"/>
  <c r="QFD71" i="7"/>
  <c r="QFE71" i="7"/>
  <c r="QFF71" i="7"/>
  <c r="QFG71" i="7"/>
  <c r="QFH71" i="7"/>
  <c r="QFI71" i="7"/>
  <c r="QFJ71" i="7"/>
  <c r="QFK71" i="7"/>
  <c r="QFL71" i="7"/>
  <c r="QFM71" i="7"/>
  <c r="QFN71" i="7"/>
  <c r="QFO71" i="7"/>
  <c r="QFP71" i="7"/>
  <c r="QFQ71" i="7"/>
  <c r="QFR71" i="7"/>
  <c r="QFS71" i="7"/>
  <c r="QFT71" i="7"/>
  <c r="QFU71" i="7"/>
  <c r="QFV71" i="7"/>
  <c r="QFW71" i="7"/>
  <c r="QFX71" i="7"/>
  <c r="QFY71" i="7"/>
  <c r="QFZ71" i="7"/>
  <c r="QGA71" i="7"/>
  <c r="QGB71" i="7"/>
  <c r="QGC71" i="7"/>
  <c r="QGD71" i="7"/>
  <c r="QGE71" i="7"/>
  <c r="QGF71" i="7"/>
  <c r="QGG71" i="7"/>
  <c r="QGH71" i="7"/>
  <c r="QGI71" i="7"/>
  <c r="QGJ71" i="7"/>
  <c r="QGK71" i="7"/>
  <c r="QGL71" i="7"/>
  <c r="QGM71" i="7"/>
  <c r="QGN71" i="7"/>
  <c r="QGO71" i="7"/>
  <c r="QGP71" i="7"/>
  <c r="QGQ71" i="7"/>
  <c r="QGR71" i="7"/>
  <c r="QGS71" i="7"/>
  <c r="QGT71" i="7"/>
  <c r="QGU71" i="7"/>
  <c r="QGV71" i="7"/>
  <c r="QGW71" i="7"/>
  <c r="QGX71" i="7"/>
  <c r="QGY71" i="7"/>
  <c r="QGZ71" i="7"/>
  <c r="QHA71" i="7"/>
  <c r="QHB71" i="7"/>
  <c r="QHC71" i="7"/>
  <c r="QHD71" i="7"/>
  <c r="QHE71" i="7"/>
  <c r="QHF71" i="7"/>
  <c r="QHG71" i="7"/>
  <c r="QHH71" i="7"/>
  <c r="QHI71" i="7"/>
  <c r="QHJ71" i="7"/>
  <c r="QHK71" i="7"/>
  <c r="QHL71" i="7"/>
  <c r="QHM71" i="7"/>
  <c r="QHN71" i="7"/>
  <c r="QHO71" i="7"/>
  <c r="QHP71" i="7"/>
  <c r="QHQ71" i="7"/>
  <c r="QHR71" i="7"/>
  <c r="QHS71" i="7"/>
  <c r="QHT71" i="7"/>
  <c r="QHU71" i="7"/>
  <c r="QHV71" i="7"/>
  <c r="QHW71" i="7"/>
  <c r="QHX71" i="7"/>
  <c r="QHY71" i="7"/>
  <c r="QHZ71" i="7"/>
  <c r="QIA71" i="7"/>
  <c r="QIB71" i="7"/>
  <c r="QIC71" i="7"/>
  <c r="QID71" i="7"/>
  <c r="QIE71" i="7"/>
  <c r="QIF71" i="7"/>
  <c r="QIG71" i="7"/>
  <c r="QIH71" i="7"/>
  <c r="QII71" i="7"/>
  <c r="QIJ71" i="7"/>
  <c r="QIK71" i="7"/>
  <c r="QIL71" i="7"/>
  <c r="QIM71" i="7"/>
  <c r="QIN71" i="7"/>
  <c r="QIO71" i="7"/>
  <c r="QIP71" i="7"/>
  <c r="QIQ71" i="7"/>
  <c r="QIR71" i="7"/>
  <c r="QIS71" i="7"/>
  <c r="QIT71" i="7"/>
  <c r="QIU71" i="7"/>
  <c r="QIV71" i="7"/>
  <c r="QIW71" i="7"/>
  <c r="QIX71" i="7"/>
  <c r="QIY71" i="7"/>
  <c r="QIZ71" i="7"/>
  <c r="QJA71" i="7"/>
  <c r="QJB71" i="7"/>
  <c r="QJC71" i="7"/>
  <c r="QJD71" i="7"/>
  <c r="QJE71" i="7"/>
  <c r="QJF71" i="7"/>
  <c r="QJG71" i="7"/>
  <c r="QJH71" i="7"/>
  <c r="QJI71" i="7"/>
  <c r="QJJ71" i="7"/>
  <c r="QJK71" i="7"/>
  <c r="QJL71" i="7"/>
  <c r="QJM71" i="7"/>
  <c r="QJN71" i="7"/>
  <c r="QJO71" i="7"/>
  <c r="QJP71" i="7"/>
  <c r="QJQ71" i="7"/>
  <c r="QJR71" i="7"/>
  <c r="QJS71" i="7"/>
  <c r="QJT71" i="7"/>
  <c r="QJU71" i="7"/>
  <c r="QJV71" i="7"/>
  <c r="QJW71" i="7"/>
  <c r="QJX71" i="7"/>
  <c r="QJY71" i="7"/>
  <c r="QJZ71" i="7"/>
  <c r="QKA71" i="7"/>
  <c r="QKB71" i="7"/>
  <c r="QKC71" i="7"/>
  <c r="QKD71" i="7"/>
  <c r="QKE71" i="7"/>
  <c r="QKF71" i="7"/>
  <c r="QKG71" i="7"/>
  <c r="QKH71" i="7"/>
  <c r="QKI71" i="7"/>
  <c r="QKJ71" i="7"/>
  <c r="QKK71" i="7"/>
  <c r="QKL71" i="7"/>
  <c r="QKM71" i="7"/>
  <c r="QKN71" i="7"/>
  <c r="QKO71" i="7"/>
  <c r="QKP71" i="7"/>
  <c r="QKQ71" i="7"/>
  <c r="QKR71" i="7"/>
  <c r="QKS71" i="7"/>
  <c r="QKT71" i="7"/>
  <c r="QKU71" i="7"/>
  <c r="QKV71" i="7"/>
  <c r="QKW71" i="7"/>
  <c r="QKX71" i="7"/>
  <c r="QKY71" i="7"/>
  <c r="QKZ71" i="7"/>
  <c r="QLA71" i="7"/>
  <c r="QLB71" i="7"/>
  <c r="QLC71" i="7"/>
  <c r="QLD71" i="7"/>
  <c r="QLE71" i="7"/>
  <c r="QLF71" i="7"/>
  <c r="QLG71" i="7"/>
  <c r="QLH71" i="7"/>
  <c r="QLI71" i="7"/>
  <c r="QLJ71" i="7"/>
  <c r="QLK71" i="7"/>
  <c r="QLL71" i="7"/>
  <c r="QLM71" i="7"/>
  <c r="QLN71" i="7"/>
  <c r="QLO71" i="7"/>
  <c r="QLP71" i="7"/>
  <c r="QLQ71" i="7"/>
  <c r="QLR71" i="7"/>
  <c r="QLS71" i="7"/>
  <c r="QLT71" i="7"/>
  <c r="QLU71" i="7"/>
  <c r="QLV71" i="7"/>
  <c r="QLW71" i="7"/>
  <c r="QLX71" i="7"/>
  <c r="QLY71" i="7"/>
  <c r="QLZ71" i="7"/>
  <c r="QMA71" i="7"/>
  <c r="QMB71" i="7"/>
  <c r="QMC71" i="7"/>
  <c r="QMD71" i="7"/>
  <c r="QME71" i="7"/>
  <c r="QMF71" i="7"/>
  <c r="QMG71" i="7"/>
  <c r="QMH71" i="7"/>
  <c r="QMI71" i="7"/>
  <c r="QMJ71" i="7"/>
  <c r="QMK71" i="7"/>
  <c r="QML71" i="7"/>
  <c r="QMM71" i="7"/>
  <c r="QMN71" i="7"/>
  <c r="QMO71" i="7"/>
  <c r="QMP71" i="7"/>
  <c r="QMQ71" i="7"/>
  <c r="QMR71" i="7"/>
  <c r="QMS71" i="7"/>
  <c r="QMT71" i="7"/>
  <c r="QMU71" i="7"/>
  <c r="QMV71" i="7"/>
  <c r="QMW71" i="7"/>
  <c r="QMX71" i="7"/>
  <c r="QMY71" i="7"/>
  <c r="QMZ71" i="7"/>
  <c r="QNA71" i="7"/>
  <c r="QNB71" i="7"/>
  <c r="QNC71" i="7"/>
  <c r="QND71" i="7"/>
  <c r="QNE71" i="7"/>
  <c r="QNF71" i="7"/>
  <c r="QNG71" i="7"/>
  <c r="QNH71" i="7"/>
  <c r="QNI71" i="7"/>
  <c r="QNJ71" i="7"/>
  <c r="QNK71" i="7"/>
  <c r="QNL71" i="7"/>
  <c r="QNM71" i="7"/>
  <c r="QNN71" i="7"/>
  <c r="QNO71" i="7"/>
  <c r="QNP71" i="7"/>
  <c r="QNQ71" i="7"/>
  <c r="QNR71" i="7"/>
  <c r="QNS71" i="7"/>
  <c r="QNT71" i="7"/>
  <c r="QNU71" i="7"/>
  <c r="QNV71" i="7"/>
  <c r="QNW71" i="7"/>
  <c r="QNX71" i="7"/>
  <c r="QNY71" i="7"/>
  <c r="QNZ71" i="7"/>
  <c r="QOA71" i="7"/>
  <c r="QOB71" i="7"/>
  <c r="QOC71" i="7"/>
  <c r="QOD71" i="7"/>
  <c r="QOE71" i="7"/>
  <c r="QOF71" i="7"/>
  <c r="QOG71" i="7"/>
  <c r="QOH71" i="7"/>
  <c r="QOI71" i="7"/>
  <c r="QOJ71" i="7"/>
  <c r="QOK71" i="7"/>
  <c r="QOL71" i="7"/>
  <c r="QOM71" i="7"/>
  <c r="QON71" i="7"/>
  <c r="QOO71" i="7"/>
  <c r="QOP71" i="7"/>
  <c r="QOQ71" i="7"/>
  <c r="QOR71" i="7"/>
  <c r="QOS71" i="7"/>
  <c r="QOT71" i="7"/>
  <c r="QOU71" i="7"/>
  <c r="QOV71" i="7"/>
  <c r="QOW71" i="7"/>
  <c r="QOX71" i="7"/>
  <c r="QOY71" i="7"/>
  <c r="QOZ71" i="7"/>
  <c r="QPA71" i="7"/>
  <c r="QPB71" i="7"/>
  <c r="QPC71" i="7"/>
  <c r="QPD71" i="7"/>
  <c r="QPE71" i="7"/>
  <c r="QPF71" i="7"/>
  <c r="QPG71" i="7"/>
  <c r="QPH71" i="7"/>
  <c r="QPI71" i="7"/>
  <c r="QPJ71" i="7"/>
  <c r="QPK71" i="7"/>
  <c r="QPL71" i="7"/>
  <c r="QPM71" i="7"/>
  <c r="QPN71" i="7"/>
  <c r="QPO71" i="7"/>
  <c r="QPP71" i="7"/>
  <c r="QPQ71" i="7"/>
  <c r="QPR71" i="7"/>
  <c r="QPS71" i="7"/>
  <c r="QPT71" i="7"/>
  <c r="QPU71" i="7"/>
  <c r="QPV71" i="7"/>
  <c r="QPW71" i="7"/>
  <c r="QPX71" i="7"/>
  <c r="QPY71" i="7"/>
  <c r="QPZ71" i="7"/>
  <c r="QQA71" i="7"/>
  <c r="QQB71" i="7"/>
  <c r="QQC71" i="7"/>
  <c r="QQD71" i="7"/>
  <c r="QQE71" i="7"/>
  <c r="QQF71" i="7"/>
  <c r="QQG71" i="7"/>
  <c r="QQH71" i="7"/>
  <c r="QQI71" i="7"/>
  <c r="QQJ71" i="7"/>
  <c r="QQK71" i="7"/>
  <c r="QQL71" i="7"/>
  <c r="QQM71" i="7"/>
  <c r="QQN71" i="7"/>
  <c r="QQO71" i="7"/>
  <c r="QQP71" i="7"/>
  <c r="QQQ71" i="7"/>
  <c r="QQR71" i="7"/>
  <c r="QQS71" i="7"/>
  <c r="QQT71" i="7"/>
  <c r="QQU71" i="7"/>
  <c r="QQV71" i="7"/>
  <c r="QQW71" i="7"/>
  <c r="QQX71" i="7"/>
  <c r="QQY71" i="7"/>
  <c r="QQZ71" i="7"/>
  <c r="QRA71" i="7"/>
  <c r="QRB71" i="7"/>
  <c r="QRC71" i="7"/>
  <c r="QRD71" i="7"/>
  <c r="QRE71" i="7"/>
  <c r="QRF71" i="7"/>
  <c r="QRG71" i="7"/>
  <c r="QRH71" i="7"/>
  <c r="QRI71" i="7"/>
  <c r="QRJ71" i="7"/>
  <c r="QRK71" i="7"/>
  <c r="QRL71" i="7"/>
  <c r="QRM71" i="7"/>
  <c r="QRN71" i="7"/>
  <c r="QRO71" i="7"/>
  <c r="QRP71" i="7"/>
  <c r="QRQ71" i="7"/>
  <c r="QRR71" i="7"/>
  <c r="QRS71" i="7"/>
  <c r="QRT71" i="7"/>
  <c r="QRU71" i="7"/>
  <c r="QRV71" i="7"/>
  <c r="QRW71" i="7"/>
  <c r="QRX71" i="7"/>
  <c r="QRY71" i="7"/>
  <c r="QRZ71" i="7"/>
  <c r="QSA71" i="7"/>
  <c r="QSB71" i="7"/>
  <c r="QSC71" i="7"/>
  <c r="QSD71" i="7"/>
  <c r="QSE71" i="7"/>
  <c r="QSF71" i="7"/>
  <c r="QSG71" i="7"/>
  <c r="QSH71" i="7"/>
  <c r="QSI71" i="7"/>
  <c r="QSJ71" i="7"/>
  <c r="QSK71" i="7"/>
  <c r="QSL71" i="7"/>
  <c r="QSM71" i="7"/>
  <c r="QSN71" i="7"/>
  <c r="QSO71" i="7"/>
  <c r="QSP71" i="7"/>
  <c r="QSQ71" i="7"/>
  <c r="QSR71" i="7"/>
  <c r="QSS71" i="7"/>
  <c r="QST71" i="7"/>
  <c r="QSU71" i="7"/>
  <c r="QSV71" i="7"/>
  <c r="QSW71" i="7"/>
  <c r="QSX71" i="7"/>
  <c r="QSY71" i="7"/>
  <c r="QSZ71" i="7"/>
  <c r="QTA71" i="7"/>
  <c r="QTB71" i="7"/>
  <c r="QTC71" i="7"/>
  <c r="QTD71" i="7"/>
  <c r="QTE71" i="7"/>
  <c r="QTF71" i="7"/>
  <c r="QTG71" i="7"/>
  <c r="QTH71" i="7"/>
  <c r="QTI71" i="7"/>
  <c r="QTJ71" i="7"/>
  <c r="QTK71" i="7"/>
  <c r="QTL71" i="7"/>
  <c r="QTM71" i="7"/>
  <c r="QTN71" i="7"/>
  <c r="QTO71" i="7"/>
  <c r="QTP71" i="7"/>
  <c r="QTQ71" i="7"/>
  <c r="QTR71" i="7"/>
  <c r="QTS71" i="7"/>
  <c r="QTT71" i="7"/>
  <c r="QTU71" i="7"/>
  <c r="QTV71" i="7"/>
  <c r="QTW71" i="7"/>
  <c r="QTX71" i="7"/>
  <c r="QTY71" i="7"/>
  <c r="QTZ71" i="7"/>
  <c r="QUA71" i="7"/>
  <c r="QUB71" i="7"/>
  <c r="QUC71" i="7"/>
  <c r="QUD71" i="7"/>
  <c r="QUE71" i="7"/>
  <c r="QUF71" i="7"/>
  <c r="QUG71" i="7"/>
  <c r="QUH71" i="7"/>
  <c r="QUI71" i="7"/>
  <c r="QUJ71" i="7"/>
  <c r="QUK71" i="7"/>
  <c r="QUL71" i="7"/>
  <c r="QUM71" i="7"/>
  <c r="QUN71" i="7"/>
  <c r="QUO71" i="7"/>
  <c r="QUP71" i="7"/>
  <c r="QUQ71" i="7"/>
  <c r="QUR71" i="7"/>
  <c r="QUS71" i="7"/>
  <c r="QUT71" i="7"/>
  <c r="QUU71" i="7"/>
  <c r="QUV71" i="7"/>
  <c r="QUW71" i="7"/>
  <c r="QUX71" i="7"/>
  <c r="QUY71" i="7"/>
  <c r="QUZ71" i="7"/>
  <c r="QVA71" i="7"/>
  <c r="QVB71" i="7"/>
  <c r="QVC71" i="7"/>
  <c r="QVD71" i="7"/>
  <c r="QVE71" i="7"/>
  <c r="QVF71" i="7"/>
  <c r="QVG71" i="7"/>
  <c r="QVH71" i="7"/>
  <c r="QVI71" i="7"/>
  <c r="QVJ71" i="7"/>
  <c r="QVK71" i="7"/>
  <c r="QVL71" i="7"/>
  <c r="QVM71" i="7"/>
  <c r="QVN71" i="7"/>
  <c r="QVO71" i="7"/>
  <c r="QVP71" i="7"/>
  <c r="QVQ71" i="7"/>
  <c r="QVR71" i="7"/>
  <c r="QVS71" i="7"/>
  <c r="QVT71" i="7"/>
  <c r="QVU71" i="7"/>
  <c r="QVV71" i="7"/>
  <c r="QVW71" i="7"/>
  <c r="QVX71" i="7"/>
  <c r="QVY71" i="7"/>
  <c r="QVZ71" i="7"/>
  <c r="QWA71" i="7"/>
  <c r="QWB71" i="7"/>
  <c r="QWC71" i="7"/>
  <c r="QWD71" i="7"/>
  <c r="QWE71" i="7"/>
  <c r="QWF71" i="7"/>
  <c r="QWG71" i="7"/>
  <c r="QWH71" i="7"/>
  <c r="QWI71" i="7"/>
  <c r="QWJ71" i="7"/>
  <c r="QWK71" i="7"/>
  <c r="QWL71" i="7"/>
  <c r="QWM71" i="7"/>
  <c r="QWN71" i="7"/>
  <c r="QWO71" i="7"/>
  <c r="QWP71" i="7"/>
  <c r="QWQ71" i="7"/>
  <c r="QWR71" i="7"/>
  <c r="QWS71" i="7"/>
  <c r="QWT71" i="7"/>
  <c r="QWU71" i="7"/>
  <c r="QWV71" i="7"/>
  <c r="QWW71" i="7"/>
  <c r="QWX71" i="7"/>
  <c r="QWY71" i="7"/>
  <c r="QWZ71" i="7"/>
  <c r="QXA71" i="7"/>
  <c r="QXB71" i="7"/>
  <c r="QXC71" i="7"/>
  <c r="QXD71" i="7"/>
  <c r="QXE71" i="7"/>
  <c r="QXF71" i="7"/>
  <c r="QXG71" i="7"/>
  <c r="QXH71" i="7"/>
  <c r="QXI71" i="7"/>
  <c r="QXJ71" i="7"/>
  <c r="QXK71" i="7"/>
  <c r="QXL71" i="7"/>
  <c r="QXM71" i="7"/>
  <c r="QXN71" i="7"/>
  <c r="QXO71" i="7"/>
  <c r="QXP71" i="7"/>
  <c r="QXQ71" i="7"/>
  <c r="QXR71" i="7"/>
  <c r="QXS71" i="7"/>
  <c r="QXT71" i="7"/>
  <c r="QXU71" i="7"/>
  <c r="QXV71" i="7"/>
  <c r="QXW71" i="7"/>
  <c r="QXX71" i="7"/>
  <c r="QXY71" i="7"/>
  <c r="QXZ71" i="7"/>
  <c r="QYA71" i="7"/>
  <c r="QYB71" i="7"/>
  <c r="QYC71" i="7"/>
  <c r="QYD71" i="7"/>
  <c r="QYE71" i="7"/>
  <c r="QYF71" i="7"/>
  <c r="QYG71" i="7"/>
  <c r="QYH71" i="7"/>
  <c r="QYI71" i="7"/>
  <c r="QYJ71" i="7"/>
  <c r="QYK71" i="7"/>
  <c r="QYL71" i="7"/>
  <c r="QYM71" i="7"/>
  <c r="QYN71" i="7"/>
  <c r="QYO71" i="7"/>
  <c r="QYP71" i="7"/>
  <c r="QYQ71" i="7"/>
  <c r="QYR71" i="7"/>
  <c r="QYS71" i="7"/>
  <c r="QYT71" i="7"/>
  <c r="QYU71" i="7"/>
  <c r="QYV71" i="7"/>
  <c r="QYW71" i="7"/>
  <c r="QYX71" i="7"/>
  <c r="QYY71" i="7"/>
  <c r="QYZ71" i="7"/>
  <c r="QZA71" i="7"/>
  <c r="QZB71" i="7"/>
  <c r="QZC71" i="7"/>
  <c r="QZD71" i="7"/>
  <c r="QZE71" i="7"/>
  <c r="QZF71" i="7"/>
  <c r="QZG71" i="7"/>
  <c r="QZH71" i="7"/>
  <c r="QZI71" i="7"/>
  <c r="QZJ71" i="7"/>
  <c r="QZK71" i="7"/>
  <c r="QZL71" i="7"/>
  <c r="QZM71" i="7"/>
  <c r="QZN71" i="7"/>
  <c r="QZO71" i="7"/>
  <c r="QZP71" i="7"/>
  <c r="QZQ71" i="7"/>
  <c r="QZR71" i="7"/>
  <c r="QZS71" i="7"/>
  <c r="QZT71" i="7"/>
  <c r="QZU71" i="7"/>
  <c r="QZV71" i="7"/>
  <c r="QZW71" i="7"/>
  <c r="QZX71" i="7"/>
  <c r="QZY71" i="7"/>
  <c r="QZZ71" i="7"/>
  <c r="RAA71" i="7"/>
  <c r="RAB71" i="7"/>
  <c r="RAC71" i="7"/>
  <c r="RAD71" i="7"/>
  <c r="RAE71" i="7"/>
  <c r="RAF71" i="7"/>
  <c r="RAG71" i="7"/>
  <c r="RAH71" i="7"/>
  <c r="RAI71" i="7"/>
  <c r="RAJ71" i="7"/>
  <c r="RAK71" i="7"/>
  <c r="RAL71" i="7"/>
  <c r="RAM71" i="7"/>
  <c r="RAN71" i="7"/>
  <c r="RAO71" i="7"/>
  <c r="RAP71" i="7"/>
  <c r="RAQ71" i="7"/>
  <c r="RAR71" i="7"/>
  <c r="RAS71" i="7"/>
  <c r="RAT71" i="7"/>
  <c r="RAU71" i="7"/>
  <c r="RAV71" i="7"/>
  <c r="RAW71" i="7"/>
  <c r="RAX71" i="7"/>
  <c r="RAY71" i="7"/>
  <c r="RAZ71" i="7"/>
  <c r="RBA71" i="7"/>
  <c r="RBB71" i="7"/>
  <c r="RBC71" i="7"/>
  <c r="RBD71" i="7"/>
  <c r="RBE71" i="7"/>
  <c r="RBF71" i="7"/>
  <c r="RBG71" i="7"/>
  <c r="RBH71" i="7"/>
  <c r="RBI71" i="7"/>
  <c r="RBJ71" i="7"/>
  <c r="RBK71" i="7"/>
  <c r="RBL71" i="7"/>
  <c r="RBM71" i="7"/>
  <c r="RBN71" i="7"/>
  <c r="RBO71" i="7"/>
  <c r="RBP71" i="7"/>
  <c r="RBQ71" i="7"/>
  <c r="RBR71" i="7"/>
  <c r="RBS71" i="7"/>
  <c r="RBT71" i="7"/>
  <c r="RBU71" i="7"/>
  <c r="RBV71" i="7"/>
  <c r="RBW71" i="7"/>
  <c r="RBX71" i="7"/>
  <c r="RBY71" i="7"/>
  <c r="RBZ71" i="7"/>
  <c r="RCA71" i="7"/>
  <c r="RCB71" i="7"/>
  <c r="RCC71" i="7"/>
  <c r="RCD71" i="7"/>
  <c r="RCE71" i="7"/>
  <c r="RCF71" i="7"/>
  <c r="RCG71" i="7"/>
  <c r="RCH71" i="7"/>
  <c r="RCI71" i="7"/>
  <c r="RCJ71" i="7"/>
  <c r="RCK71" i="7"/>
  <c r="RCL71" i="7"/>
  <c r="RCM71" i="7"/>
  <c r="RCN71" i="7"/>
  <c r="RCO71" i="7"/>
  <c r="RCP71" i="7"/>
  <c r="RCQ71" i="7"/>
  <c r="RCR71" i="7"/>
  <c r="RCS71" i="7"/>
  <c r="RCT71" i="7"/>
  <c r="RCU71" i="7"/>
  <c r="RCV71" i="7"/>
  <c r="RCW71" i="7"/>
  <c r="RCX71" i="7"/>
  <c r="RCY71" i="7"/>
  <c r="RCZ71" i="7"/>
  <c r="RDA71" i="7"/>
  <c r="RDB71" i="7"/>
  <c r="RDC71" i="7"/>
  <c r="RDD71" i="7"/>
  <c r="RDE71" i="7"/>
  <c r="RDF71" i="7"/>
  <c r="RDG71" i="7"/>
  <c r="RDH71" i="7"/>
  <c r="RDI71" i="7"/>
  <c r="RDJ71" i="7"/>
  <c r="RDK71" i="7"/>
  <c r="RDL71" i="7"/>
  <c r="RDM71" i="7"/>
  <c r="RDN71" i="7"/>
  <c r="RDO71" i="7"/>
  <c r="RDP71" i="7"/>
  <c r="RDQ71" i="7"/>
  <c r="RDR71" i="7"/>
  <c r="RDS71" i="7"/>
  <c r="RDT71" i="7"/>
  <c r="RDU71" i="7"/>
  <c r="RDV71" i="7"/>
  <c r="RDW71" i="7"/>
  <c r="RDX71" i="7"/>
  <c r="RDY71" i="7"/>
  <c r="RDZ71" i="7"/>
  <c r="REA71" i="7"/>
  <c r="REB71" i="7"/>
  <c r="REC71" i="7"/>
  <c r="RED71" i="7"/>
  <c r="REE71" i="7"/>
  <c r="REF71" i="7"/>
  <c r="REG71" i="7"/>
  <c r="REH71" i="7"/>
  <c r="REI71" i="7"/>
  <c r="REJ71" i="7"/>
  <c r="REK71" i="7"/>
  <c r="REL71" i="7"/>
  <c r="REM71" i="7"/>
  <c r="REN71" i="7"/>
  <c r="REO71" i="7"/>
  <c r="REP71" i="7"/>
  <c r="REQ71" i="7"/>
  <c r="RER71" i="7"/>
  <c r="RES71" i="7"/>
  <c r="RET71" i="7"/>
  <c r="REU71" i="7"/>
  <c r="REV71" i="7"/>
  <c r="REW71" i="7"/>
  <c r="REX71" i="7"/>
  <c r="REY71" i="7"/>
  <c r="REZ71" i="7"/>
  <c r="RFA71" i="7"/>
  <c r="RFB71" i="7"/>
  <c r="RFC71" i="7"/>
  <c r="RFD71" i="7"/>
  <c r="RFE71" i="7"/>
  <c r="RFF71" i="7"/>
  <c r="RFG71" i="7"/>
  <c r="RFH71" i="7"/>
  <c r="RFI71" i="7"/>
  <c r="RFJ71" i="7"/>
  <c r="RFK71" i="7"/>
  <c r="RFL71" i="7"/>
  <c r="RFM71" i="7"/>
  <c r="RFN71" i="7"/>
  <c r="RFO71" i="7"/>
  <c r="RFP71" i="7"/>
  <c r="RFQ71" i="7"/>
  <c r="RFR71" i="7"/>
  <c r="RFS71" i="7"/>
  <c r="RFT71" i="7"/>
  <c r="RFU71" i="7"/>
  <c r="RFV71" i="7"/>
  <c r="RFW71" i="7"/>
  <c r="RFX71" i="7"/>
  <c r="RFY71" i="7"/>
  <c r="RFZ71" i="7"/>
  <c r="RGA71" i="7"/>
  <c r="RGB71" i="7"/>
  <c r="RGC71" i="7"/>
  <c r="RGD71" i="7"/>
  <c r="RGE71" i="7"/>
  <c r="RGF71" i="7"/>
  <c r="RGG71" i="7"/>
  <c r="RGH71" i="7"/>
  <c r="RGI71" i="7"/>
  <c r="RGJ71" i="7"/>
  <c r="RGK71" i="7"/>
  <c r="RGL71" i="7"/>
  <c r="RGM71" i="7"/>
  <c r="RGN71" i="7"/>
  <c r="RGO71" i="7"/>
  <c r="RGP71" i="7"/>
  <c r="RGQ71" i="7"/>
  <c r="RGR71" i="7"/>
  <c r="RGS71" i="7"/>
  <c r="RGT71" i="7"/>
  <c r="RGU71" i="7"/>
  <c r="RGV71" i="7"/>
  <c r="RGW71" i="7"/>
  <c r="RGX71" i="7"/>
  <c r="RGY71" i="7"/>
  <c r="RGZ71" i="7"/>
  <c r="RHA71" i="7"/>
  <c r="RHB71" i="7"/>
  <c r="RHC71" i="7"/>
  <c r="RHD71" i="7"/>
  <c r="RHE71" i="7"/>
  <c r="RHF71" i="7"/>
  <c r="RHG71" i="7"/>
  <c r="RHH71" i="7"/>
  <c r="RHI71" i="7"/>
  <c r="RHJ71" i="7"/>
  <c r="RHK71" i="7"/>
  <c r="RHL71" i="7"/>
  <c r="RHM71" i="7"/>
  <c r="RHN71" i="7"/>
  <c r="RHO71" i="7"/>
  <c r="RHP71" i="7"/>
  <c r="RHQ71" i="7"/>
  <c r="RHR71" i="7"/>
  <c r="RHS71" i="7"/>
  <c r="RHT71" i="7"/>
  <c r="RHU71" i="7"/>
  <c r="RHV71" i="7"/>
  <c r="RHW71" i="7"/>
  <c r="RHX71" i="7"/>
  <c r="RHY71" i="7"/>
  <c r="RHZ71" i="7"/>
  <c r="RIA71" i="7"/>
  <c r="RIB71" i="7"/>
  <c r="RIC71" i="7"/>
  <c r="RID71" i="7"/>
  <c r="RIE71" i="7"/>
  <c r="RIF71" i="7"/>
  <c r="RIG71" i="7"/>
  <c r="RIH71" i="7"/>
  <c r="RII71" i="7"/>
  <c r="RIJ71" i="7"/>
  <c r="RIK71" i="7"/>
  <c r="RIL71" i="7"/>
  <c r="RIM71" i="7"/>
  <c r="RIN71" i="7"/>
  <c r="RIO71" i="7"/>
  <c r="RIP71" i="7"/>
  <c r="RIQ71" i="7"/>
  <c r="RIR71" i="7"/>
  <c r="RIS71" i="7"/>
  <c r="RIT71" i="7"/>
  <c r="RIU71" i="7"/>
  <c r="RIV71" i="7"/>
  <c r="RIW71" i="7"/>
  <c r="RIX71" i="7"/>
  <c r="RIY71" i="7"/>
  <c r="RIZ71" i="7"/>
  <c r="RJA71" i="7"/>
  <c r="RJB71" i="7"/>
  <c r="RJC71" i="7"/>
  <c r="RJD71" i="7"/>
  <c r="RJE71" i="7"/>
  <c r="RJF71" i="7"/>
  <c r="RJG71" i="7"/>
  <c r="RJH71" i="7"/>
  <c r="RJI71" i="7"/>
  <c r="RJJ71" i="7"/>
  <c r="RJK71" i="7"/>
  <c r="RJL71" i="7"/>
  <c r="RJM71" i="7"/>
  <c r="RJN71" i="7"/>
  <c r="RJO71" i="7"/>
  <c r="RJP71" i="7"/>
  <c r="RJQ71" i="7"/>
  <c r="RJR71" i="7"/>
  <c r="RJS71" i="7"/>
  <c r="RJT71" i="7"/>
  <c r="RJU71" i="7"/>
  <c r="RJV71" i="7"/>
  <c r="RJW71" i="7"/>
  <c r="RJX71" i="7"/>
  <c r="RJY71" i="7"/>
  <c r="RJZ71" i="7"/>
  <c r="RKA71" i="7"/>
  <c r="RKB71" i="7"/>
  <c r="RKC71" i="7"/>
  <c r="RKD71" i="7"/>
  <c r="RKE71" i="7"/>
  <c r="RKF71" i="7"/>
  <c r="RKG71" i="7"/>
  <c r="RKH71" i="7"/>
  <c r="RKI71" i="7"/>
  <c r="RKJ71" i="7"/>
  <c r="RKK71" i="7"/>
  <c r="RKL71" i="7"/>
  <c r="RKM71" i="7"/>
  <c r="RKN71" i="7"/>
  <c r="RKO71" i="7"/>
  <c r="RKP71" i="7"/>
  <c r="RKQ71" i="7"/>
  <c r="RKR71" i="7"/>
  <c r="RKS71" i="7"/>
  <c r="RKT71" i="7"/>
  <c r="RKU71" i="7"/>
  <c r="RKV71" i="7"/>
  <c r="RKW71" i="7"/>
  <c r="RKX71" i="7"/>
  <c r="RKY71" i="7"/>
  <c r="RKZ71" i="7"/>
  <c r="RLA71" i="7"/>
  <c r="RLB71" i="7"/>
  <c r="RLC71" i="7"/>
  <c r="RLD71" i="7"/>
  <c r="RLE71" i="7"/>
  <c r="RLF71" i="7"/>
  <c r="RLG71" i="7"/>
  <c r="RLH71" i="7"/>
  <c r="RLI71" i="7"/>
  <c r="RLJ71" i="7"/>
  <c r="RLK71" i="7"/>
  <c r="RLL71" i="7"/>
  <c r="RLM71" i="7"/>
  <c r="RLN71" i="7"/>
  <c r="RLO71" i="7"/>
  <c r="RLP71" i="7"/>
  <c r="RLQ71" i="7"/>
  <c r="RLR71" i="7"/>
  <c r="RLS71" i="7"/>
  <c r="RLT71" i="7"/>
  <c r="RLU71" i="7"/>
  <c r="RLV71" i="7"/>
  <c r="RLW71" i="7"/>
  <c r="RLX71" i="7"/>
  <c r="RLY71" i="7"/>
  <c r="RLZ71" i="7"/>
  <c r="RMA71" i="7"/>
  <c r="RMB71" i="7"/>
  <c r="RMC71" i="7"/>
  <c r="RMD71" i="7"/>
  <c r="RME71" i="7"/>
  <c r="RMF71" i="7"/>
  <c r="RMG71" i="7"/>
  <c r="RMH71" i="7"/>
  <c r="RMI71" i="7"/>
  <c r="RMJ71" i="7"/>
  <c r="RMK71" i="7"/>
  <c r="RML71" i="7"/>
  <c r="RMM71" i="7"/>
  <c r="RMN71" i="7"/>
  <c r="RMO71" i="7"/>
  <c r="RMP71" i="7"/>
  <c r="RMQ71" i="7"/>
  <c r="RMR71" i="7"/>
  <c r="RMS71" i="7"/>
  <c r="RMT71" i="7"/>
  <c r="RMU71" i="7"/>
  <c r="RMV71" i="7"/>
  <c r="RMW71" i="7"/>
  <c r="RMX71" i="7"/>
  <c r="RMY71" i="7"/>
  <c r="RMZ71" i="7"/>
  <c r="RNA71" i="7"/>
  <c r="RNB71" i="7"/>
  <c r="RNC71" i="7"/>
  <c r="RND71" i="7"/>
  <c r="RNE71" i="7"/>
  <c r="RNF71" i="7"/>
  <c r="RNG71" i="7"/>
  <c r="RNH71" i="7"/>
  <c r="RNI71" i="7"/>
  <c r="RNJ71" i="7"/>
  <c r="RNK71" i="7"/>
  <c r="RNL71" i="7"/>
  <c r="RNM71" i="7"/>
  <c r="RNN71" i="7"/>
  <c r="RNO71" i="7"/>
  <c r="RNP71" i="7"/>
  <c r="RNQ71" i="7"/>
  <c r="RNR71" i="7"/>
  <c r="RNS71" i="7"/>
  <c r="RNT71" i="7"/>
  <c r="RNU71" i="7"/>
  <c r="RNV71" i="7"/>
  <c r="RNW71" i="7"/>
  <c r="RNX71" i="7"/>
  <c r="RNY71" i="7"/>
  <c r="RNZ71" i="7"/>
  <c r="ROA71" i="7"/>
  <c r="ROB71" i="7"/>
  <c r="ROC71" i="7"/>
  <c r="ROD71" i="7"/>
  <c r="ROE71" i="7"/>
  <c r="ROF71" i="7"/>
  <c r="ROG71" i="7"/>
  <c r="ROH71" i="7"/>
  <c r="ROI71" i="7"/>
  <c r="ROJ71" i="7"/>
  <c r="ROK71" i="7"/>
  <c r="ROL71" i="7"/>
  <c r="ROM71" i="7"/>
  <c r="RON71" i="7"/>
  <c r="ROO71" i="7"/>
  <c r="ROP71" i="7"/>
  <c r="ROQ71" i="7"/>
  <c r="ROR71" i="7"/>
  <c r="ROS71" i="7"/>
  <c r="ROT71" i="7"/>
  <c r="ROU71" i="7"/>
  <c r="ROV71" i="7"/>
  <c r="ROW71" i="7"/>
  <c r="ROX71" i="7"/>
  <c r="ROY71" i="7"/>
  <c r="ROZ71" i="7"/>
  <c r="RPA71" i="7"/>
  <c r="RPB71" i="7"/>
  <c r="RPC71" i="7"/>
  <c r="RPD71" i="7"/>
  <c r="RPE71" i="7"/>
  <c r="RPF71" i="7"/>
  <c r="RPG71" i="7"/>
  <c r="RPH71" i="7"/>
  <c r="RPI71" i="7"/>
  <c r="RPJ71" i="7"/>
  <c r="RPK71" i="7"/>
  <c r="RPL71" i="7"/>
  <c r="RPM71" i="7"/>
  <c r="RPN71" i="7"/>
  <c r="RPO71" i="7"/>
  <c r="RPP71" i="7"/>
  <c r="RPQ71" i="7"/>
  <c r="RPR71" i="7"/>
  <c r="RPS71" i="7"/>
  <c r="RPT71" i="7"/>
  <c r="RPU71" i="7"/>
  <c r="RPV71" i="7"/>
  <c r="RPW71" i="7"/>
  <c r="RPX71" i="7"/>
  <c r="RPY71" i="7"/>
  <c r="RPZ71" i="7"/>
  <c r="RQA71" i="7"/>
  <c r="RQB71" i="7"/>
  <c r="RQC71" i="7"/>
  <c r="RQD71" i="7"/>
  <c r="RQE71" i="7"/>
  <c r="RQF71" i="7"/>
  <c r="RQG71" i="7"/>
  <c r="RQH71" i="7"/>
  <c r="RQI71" i="7"/>
  <c r="RQJ71" i="7"/>
  <c r="RQK71" i="7"/>
  <c r="RQL71" i="7"/>
  <c r="RQM71" i="7"/>
  <c r="RQN71" i="7"/>
  <c r="RQO71" i="7"/>
  <c r="RQP71" i="7"/>
  <c r="RQQ71" i="7"/>
  <c r="RQR71" i="7"/>
  <c r="RQS71" i="7"/>
  <c r="RQT71" i="7"/>
  <c r="RQU71" i="7"/>
  <c r="RQV71" i="7"/>
  <c r="RQW71" i="7"/>
  <c r="RQX71" i="7"/>
  <c r="RQY71" i="7"/>
  <c r="RQZ71" i="7"/>
  <c r="RRA71" i="7"/>
  <c r="RRB71" i="7"/>
  <c r="RRC71" i="7"/>
  <c r="RRD71" i="7"/>
  <c r="RRE71" i="7"/>
  <c r="RRF71" i="7"/>
  <c r="RRG71" i="7"/>
  <c r="RRH71" i="7"/>
  <c r="RRI71" i="7"/>
  <c r="RRJ71" i="7"/>
  <c r="RRK71" i="7"/>
  <c r="RRL71" i="7"/>
  <c r="RRM71" i="7"/>
  <c r="RRN71" i="7"/>
  <c r="RRO71" i="7"/>
  <c r="RRP71" i="7"/>
  <c r="RRQ71" i="7"/>
  <c r="RRR71" i="7"/>
  <c r="RRS71" i="7"/>
  <c r="RRT71" i="7"/>
  <c r="RRU71" i="7"/>
  <c r="RRV71" i="7"/>
  <c r="RRW71" i="7"/>
  <c r="RRX71" i="7"/>
  <c r="RRY71" i="7"/>
  <c r="RRZ71" i="7"/>
  <c r="RSA71" i="7"/>
  <c r="RSB71" i="7"/>
  <c r="RSC71" i="7"/>
  <c r="RSD71" i="7"/>
  <c r="RSE71" i="7"/>
  <c r="RSF71" i="7"/>
  <c r="RSG71" i="7"/>
  <c r="RSH71" i="7"/>
  <c r="RSI71" i="7"/>
  <c r="RSJ71" i="7"/>
  <c r="RSK71" i="7"/>
  <c r="RSL71" i="7"/>
  <c r="RSM71" i="7"/>
  <c r="RSN71" i="7"/>
  <c r="RSO71" i="7"/>
  <c r="RSP71" i="7"/>
  <c r="RSQ71" i="7"/>
  <c r="RSR71" i="7"/>
  <c r="RSS71" i="7"/>
  <c r="RST71" i="7"/>
  <c r="RSU71" i="7"/>
  <c r="RSV71" i="7"/>
  <c r="RSW71" i="7"/>
  <c r="RSX71" i="7"/>
  <c r="RSY71" i="7"/>
  <c r="RSZ71" i="7"/>
  <c r="RTA71" i="7"/>
  <c r="RTB71" i="7"/>
  <c r="RTC71" i="7"/>
  <c r="RTD71" i="7"/>
  <c r="RTE71" i="7"/>
  <c r="RTF71" i="7"/>
  <c r="RTG71" i="7"/>
  <c r="RTH71" i="7"/>
  <c r="RTI71" i="7"/>
  <c r="RTJ71" i="7"/>
  <c r="RTK71" i="7"/>
  <c r="RTL71" i="7"/>
  <c r="RTM71" i="7"/>
  <c r="RTN71" i="7"/>
  <c r="RTO71" i="7"/>
  <c r="RTP71" i="7"/>
  <c r="RTQ71" i="7"/>
  <c r="RTR71" i="7"/>
  <c r="RTS71" i="7"/>
  <c r="RTT71" i="7"/>
  <c r="RTU71" i="7"/>
  <c r="RTV71" i="7"/>
  <c r="RTW71" i="7"/>
  <c r="RTX71" i="7"/>
  <c r="RTY71" i="7"/>
  <c r="RTZ71" i="7"/>
  <c r="RUA71" i="7"/>
  <c r="RUB71" i="7"/>
  <c r="RUC71" i="7"/>
  <c r="RUD71" i="7"/>
  <c r="RUE71" i="7"/>
  <c r="RUF71" i="7"/>
  <c r="RUG71" i="7"/>
  <c r="RUH71" i="7"/>
  <c r="RUI71" i="7"/>
  <c r="RUJ71" i="7"/>
  <c r="RUK71" i="7"/>
  <c r="RUL71" i="7"/>
  <c r="RUM71" i="7"/>
  <c r="RUN71" i="7"/>
  <c r="RUO71" i="7"/>
  <c r="RUP71" i="7"/>
  <c r="RUQ71" i="7"/>
  <c r="RUR71" i="7"/>
  <c r="RUS71" i="7"/>
  <c r="RUT71" i="7"/>
  <c r="RUU71" i="7"/>
  <c r="RUV71" i="7"/>
  <c r="RUW71" i="7"/>
  <c r="RUX71" i="7"/>
  <c r="RUY71" i="7"/>
  <c r="RUZ71" i="7"/>
  <c r="RVA71" i="7"/>
  <c r="RVB71" i="7"/>
  <c r="RVC71" i="7"/>
  <c r="RVD71" i="7"/>
  <c r="RVE71" i="7"/>
  <c r="RVF71" i="7"/>
  <c r="RVG71" i="7"/>
  <c r="RVH71" i="7"/>
  <c r="RVI71" i="7"/>
  <c r="RVJ71" i="7"/>
  <c r="RVK71" i="7"/>
  <c r="RVL71" i="7"/>
  <c r="RVM71" i="7"/>
  <c r="RVN71" i="7"/>
  <c r="RVO71" i="7"/>
  <c r="RVP71" i="7"/>
  <c r="RVQ71" i="7"/>
  <c r="RVR71" i="7"/>
  <c r="RVS71" i="7"/>
  <c r="RVT71" i="7"/>
  <c r="RVU71" i="7"/>
  <c r="RVV71" i="7"/>
  <c r="RVW71" i="7"/>
  <c r="RVX71" i="7"/>
  <c r="RVY71" i="7"/>
  <c r="RVZ71" i="7"/>
  <c r="RWA71" i="7"/>
  <c r="RWB71" i="7"/>
  <c r="RWC71" i="7"/>
  <c r="RWD71" i="7"/>
  <c r="RWE71" i="7"/>
  <c r="RWF71" i="7"/>
  <c r="RWG71" i="7"/>
  <c r="RWH71" i="7"/>
  <c r="RWI71" i="7"/>
  <c r="RWJ71" i="7"/>
  <c r="RWK71" i="7"/>
  <c r="RWL71" i="7"/>
  <c r="RWM71" i="7"/>
  <c r="RWN71" i="7"/>
  <c r="RWO71" i="7"/>
  <c r="RWP71" i="7"/>
  <c r="RWQ71" i="7"/>
  <c r="RWR71" i="7"/>
  <c r="RWS71" i="7"/>
  <c r="RWT71" i="7"/>
  <c r="RWU71" i="7"/>
  <c r="RWV71" i="7"/>
  <c r="RWW71" i="7"/>
  <c r="RWX71" i="7"/>
  <c r="RWY71" i="7"/>
  <c r="RWZ71" i="7"/>
  <c r="RXA71" i="7"/>
  <c r="RXB71" i="7"/>
  <c r="RXC71" i="7"/>
  <c r="RXD71" i="7"/>
  <c r="RXE71" i="7"/>
  <c r="RXF71" i="7"/>
  <c r="RXG71" i="7"/>
  <c r="RXH71" i="7"/>
  <c r="RXI71" i="7"/>
  <c r="RXJ71" i="7"/>
  <c r="RXK71" i="7"/>
  <c r="RXL71" i="7"/>
  <c r="RXM71" i="7"/>
  <c r="RXN71" i="7"/>
  <c r="RXO71" i="7"/>
  <c r="RXP71" i="7"/>
  <c r="RXQ71" i="7"/>
  <c r="RXR71" i="7"/>
  <c r="RXS71" i="7"/>
  <c r="RXT71" i="7"/>
  <c r="RXU71" i="7"/>
  <c r="RXV71" i="7"/>
  <c r="RXW71" i="7"/>
  <c r="RXX71" i="7"/>
  <c r="RXY71" i="7"/>
  <c r="RXZ71" i="7"/>
  <c r="RYA71" i="7"/>
  <c r="RYB71" i="7"/>
  <c r="RYC71" i="7"/>
  <c r="RYD71" i="7"/>
  <c r="RYE71" i="7"/>
  <c r="RYF71" i="7"/>
  <c r="RYG71" i="7"/>
  <c r="RYH71" i="7"/>
  <c r="RYI71" i="7"/>
  <c r="RYJ71" i="7"/>
  <c r="RYK71" i="7"/>
  <c r="RYL71" i="7"/>
  <c r="RYM71" i="7"/>
  <c r="RYN71" i="7"/>
  <c r="RYO71" i="7"/>
  <c r="RYP71" i="7"/>
  <c r="RYQ71" i="7"/>
  <c r="RYR71" i="7"/>
  <c r="RYS71" i="7"/>
  <c r="RYT71" i="7"/>
  <c r="RYU71" i="7"/>
  <c r="RYV71" i="7"/>
  <c r="RYW71" i="7"/>
  <c r="RYX71" i="7"/>
  <c r="RYY71" i="7"/>
  <c r="RYZ71" i="7"/>
  <c r="RZA71" i="7"/>
  <c r="RZB71" i="7"/>
  <c r="RZC71" i="7"/>
  <c r="RZD71" i="7"/>
  <c r="RZE71" i="7"/>
  <c r="RZF71" i="7"/>
  <c r="RZG71" i="7"/>
  <c r="RZH71" i="7"/>
  <c r="RZI71" i="7"/>
  <c r="RZJ71" i="7"/>
  <c r="RZK71" i="7"/>
  <c r="RZL71" i="7"/>
  <c r="RZM71" i="7"/>
  <c r="RZN71" i="7"/>
  <c r="RZO71" i="7"/>
  <c r="RZP71" i="7"/>
  <c r="RZQ71" i="7"/>
  <c r="RZR71" i="7"/>
  <c r="RZS71" i="7"/>
  <c r="RZT71" i="7"/>
  <c r="RZU71" i="7"/>
  <c r="RZV71" i="7"/>
  <c r="RZW71" i="7"/>
  <c r="RZX71" i="7"/>
  <c r="RZY71" i="7"/>
  <c r="RZZ71" i="7"/>
  <c r="SAA71" i="7"/>
  <c r="SAB71" i="7"/>
  <c r="SAC71" i="7"/>
  <c r="SAD71" i="7"/>
  <c r="SAE71" i="7"/>
  <c r="SAF71" i="7"/>
  <c r="SAG71" i="7"/>
  <c r="SAH71" i="7"/>
  <c r="SAI71" i="7"/>
  <c r="SAJ71" i="7"/>
  <c r="SAK71" i="7"/>
  <c r="SAL71" i="7"/>
  <c r="SAM71" i="7"/>
  <c r="SAN71" i="7"/>
  <c r="SAO71" i="7"/>
  <c r="SAP71" i="7"/>
  <c r="SAQ71" i="7"/>
  <c r="SAR71" i="7"/>
  <c r="SAS71" i="7"/>
  <c r="SAT71" i="7"/>
  <c r="SAU71" i="7"/>
  <c r="SAV71" i="7"/>
  <c r="SAW71" i="7"/>
  <c r="SAX71" i="7"/>
  <c r="SAY71" i="7"/>
  <c r="SAZ71" i="7"/>
  <c r="SBA71" i="7"/>
  <c r="SBB71" i="7"/>
  <c r="SBC71" i="7"/>
  <c r="SBD71" i="7"/>
  <c r="SBE71" i="7"/>
  <c r="SBF71" i="7"/>
  <c r="SBG71" i="7"/>
  <c r="SBH71" i="7"/>
  <c r="SBI71" i="7"/>
  <c r="SBJ71" i="7"/>
  <c r="SBK71" i="7"/>
  <c r="SBL71" i="7"/>
  <c r="SBM71" i="7"/>
  <c r="SBN71" i="7"/>
  <c r="SBO71" i="7"/>
  <c r="SBP71" i="7"/>
  <c r="SBQ71" i="7"/>
  <c r="SBR71" i="7"/>
  <c r="SBS71" i="7"/>
  <c r="SBT71" i="7"/>
  <c r="SBU71" i="7"/>
  <c r="SBV71" i="7"/>
  <c r="SBW71" i="7"/>
  <c r="SBX71" i="7"/>
  <c r="SBY71" i="7"/>
  <c r="SBZ71" i="7"/>
  <c r="SCA71" i="7"/>
  <c r="SCB71" i="7"/>
  <c r="SCC71" i="7"/>
  <c r="SCD71" i="7"/>
  <c r="SCE71" i="7"/>
  <c r="SCF71" i="7"/>
  <c r="SCG71" i="7"/>
  <c r="SCH71" i="7"/>
  <c r="SCI71" i="7"/>
  <c r="SCJ71" i="7"/>
  <c r="SCK71" i="7"/>
  <c r="SCL71" i="7"/>
  <c r="SCM71" i="7"/>
  <c r="SCN71" i="7"/>
  <c r="SCO71" i="7"/>
  <c r="SCP71" i="7"/>
  <c r="SCQ71" i="7"/>
  <c r="SCR71" i="7"/>
  <c r="SCS71" i="7"/>
  <c r="SCT71" i="7"/>
  <c r="SCU71" i="7"/>
  <c r="SCV71" i="7"/>
  <c r="SCW71" i="7"/>
  <c r="SCX71" i="7"/>
  <c r="SCY71" i="7"/>
  <c r="SCZ71" i="7"/>
  <c r="SDA71" i="7"/>
  <c r="SDB71" i="7"/>
  <c r="SDC71" i="7"/>
  <c r="SDD71" i="7"/>
  <c r="SDE71" i="7"/>
  <c r="SDF71" i="7"/>
  <c r="SDG71" i="7"/>
  <c r="SDH71" i="7"/>
  <c r="SDI71" i="7"/>
  <c r="SDJ71" i="7"/>
  <c r="SDK71" i="7"/>
  <c r="SDL71" i="7"/>
  <c r="SDM71" i="7"/>
  <c r="SDN71" i="7"/>
  <c r="SDO71" i="7"/>
  <c r="SDP71" i="7"/>
  <c r="SDQ71" i="7"/>
  <c r="SDR71" i="7"/>
  <c r="SDS71" i="7"/>
  <c r="SDT71" i="7"/>
  <c r="SDU71" i="7"/>
  <c r="SDV71" i="7"/>
  <c r="SDW71" i="7"/>
  <c r="SDX71" i="7"/>
  <c r="SDY71" i="7"/>
  <c r="SDZ71" i="7"/>
  <c r="SEA71" i="7"/>
  <c r="SEB71" i="7"/>
  <c r="SEC71" i="7"/>
  <c r="SED71" i="7"/>
  <c r="SEE71" i="7"/>
  <c r="SEF71" i="7"/>
  <c r="SEG71" i="7"/>
  <c r="SEH71" i="7"/>
  <c r="SEI71" i="7"/>
  <c r="SEJ71" i="7"/>
  <c r="SEK71" i="7"/>
  <c r="SEL71" i="7"/>
  <c r="SEM71" i="7"/>
  <c r="SEN71" i="7"/>
  <c r="SEO71" i="7"/>
  <c r="SEP71" i="7"/>
  <c r="SEQ71" i="7"/>
  <c r="SER71" i="7"/>
  <c r="SES71" i="7"/>
  <c r="SET71" i="7"/>
  <c r="SEU71" i="7"/>
  <c r="SEV71" i="7"/>
  <c r="SEW71" i="7"/>
  <c r="SEX71" i="7"/>
  <c r="SEY71" i="7"/>
  <c r="SEZ71" i="7"/>
  <c r="SFA71" i="7"/>
  <c r="SFB71" i="7"/>
  <c r="SFC71" i="7"/>
  <c r="SFD71" i="7"/>
  <c r="SFE71" i="7"/>
  <c r="SFF71" i="7"/>
  <c r="SFG71" i="7"/>
  <c r="SFH71" i="7"/>
  <c r="SFI71" i="7"/>
  <c r="SFJ71" i="7"/>
  <c r="SFK71" i="7"/>
  <c r="SFL71" i="7"/>
  <c r="SFM71" i="7"/>
  <c r="SFN71" i="7"/>
  <c r="SFO71" i="7"/>
  <c r="SFP71" i="7"/>
  <c r="SFQ71" i="7"/>
  <c r="SFR71" i="7"/>
  <c r="SFS71" i="7"/>
  <c r="SFT71" i="7"/>
  <c r="SFU71" i="7"/>
  <c r="SFV71" i="7"/>
  <c r="SFW71" i="7"/>
  <c r="SFX71" i="7"/>
  <c r="SFY71" i="7"/>
  <c r="SFZ71" i="7"/>
  <c r="SGA71" i="7"/>
  <c r="SGB71" i="7"/>
  <c r="SGC71" i="7"/>
  <c r="SGD71" i="7"/>
  <c r="SGE71" i="7"/>
  <c r="SGF71" i="7"/>
  <c r="SGG71" i="7"/>
  <c r="SGH71" i="7"/>
  <c r="SGI71" i="7"/>
  <c r="SGJ71" i="7"/>
  <c r="SGK71" i="7"/>
  <c r="SGL71" i="7"/>
  <c r="SGM71" i="7"/>
  <c r="SGN71" i="7"/>
  <c r="SGO71" i="7"/>
  <c r="SGP71" i="7"/>
  <c r="SGQ71" i="7"/>
  <c r="SGR71" i="7"/>
  <c r="SGS71" i="7"/>
  <c r="SGT71" i="7"/>
  <c r="SGU71" i="7"/>
  <c r="SGV71" i="7"/>
  <c r="SGW71" i="7"/>
  <c r="SGX71" i="7"/>
  <c r="SGY71" i="7"/>
  <c r="SGZ71" i="7"/>
  <c r="SHA71" i="7"/>
  <c r="SHB71" i="7"/>
  <c r="SHC71" i="7"/>
  <c r="SHD71" i="7"/>
  <c r="SHE71" i="7"/>
  <c r="SHF71" i="7"/>
  <c r="SHG71" i="7"/>
  <c r="SHH71" i="7"/>
  <c r="SHI71" i="7"/>
  <c r="SHJ71" i="7"/>
  <c r="SHK71" i="7"/>
  <c r="SHL71" i="7"/>
  <c r="SHM71" i="7"/>
  <c r="SHN71" i="7"/>
  <c r="SHO71" i="7"/>
  <c r="SHP71" i="7"/>
  <c r="SHQ71" i="7"/>
  <c r="SHR71" i="7"/>
  <c r="SHS71" i="7"/>
  <c r="SHT71" i="7"/>
  <c r="SHU71" i="7"/>
  <c r="SHV71" i="7"/>
  <c r="SHW71" i="7"/>
  <c r="SHX71" i="7"/>
  <c r="SHY71" i="7"/>
  <c r="SHZ71" i="7"/>
  <c r="SIA71" i="7"/>
  <c r="SIB71" i="7"/>
  <c r="SIC71" i="7"/>
  <c r="SID71" i="7"/>
  <c r="SIE71" i="7"/>
  <c r="SIF71" i="7"/>
  <c r="SIG71" i="7"/>
  <c r="SIH71" i="7"/>
  <c r="SII71" i="7"/>
  <c r="SIJ71" i="7"/>
  <c r="SIK71" i="7"/>
  <c r="SIL71" i="7"/>
  <c r="SIM71" i="7"/>
  <c r="SIN71" i="7"/>
  <c r="SIO71" i="7"/>
  <c r="SIP71" i="7"/>
  <c r="SIQ71" i="7"/>
  <c r="SIR71" i="7"/>
  <c r="SIS71" i="7"/>
  <c r="SIT71" i="7"/>
  <c r="SIU71" i="7"/>
  <c r="SIV71" i="7"/>
  <c r="SIW71" i="7"/>
  <c r="SIX71" i="7"/>
  <c r="SIY71" i="7"/>
  <c r="SIZ71" i="7"/>
  <c r="SJA71" i="7"/>
  <c r="SJB71" i="7"/>
  <c r="SJC71" i="7"/>
  <c r="SJD71" i="7"/>
  <c r="SJE71" i="7"/>
  <c r="SJF71" i="7"/>
  <c r="SJG71" i="7"/>
  <c r="SJH71" i="7"/>
  <c r="SJI71" i="7"/>
  <c r="SJJ71" i="7"/>
  <c r="SJK71" i="7"/>
  <c r="SJL71" i="7"/>
  <c r="SJM71" i="7"/>
  <c r="SJN71" i="7"/>
  <c r="SJO71" i="7"/>
  <c r="SJP71" i="7"/>
  <c r="SJQ71" i="7"/>
  <c r="SJR71" i="7"/>
  <c r="SJS71" i="7"/>
  <c r="SJT71" i="7"/>
  <c r="SJU71" i="7"/>
  <c r="SJV71" i="7"/>
  <c r="SJW71" i="7"/>
  <c r="SJX71" i="7"/>
  <c r="SJY71" i="7"/>
  <c r="SJZ71" i="7"/>
  <c r="SKA71" i="7"/>
  <c r="SKB71" i="7"/>
  <c r="SKC71" i="7"/>
  <c r="SKD71" i="7"/>
  <c r="SKE71" i="7"/>
  <c r="SKF71" i="7"/>
  <c r="SKG71" i="7"/>
  <c r="SKH71" i="7"/>
  <c r="SKI71" i="7"/>
  <c r="SKJ71" i="7"/>
  <c r="SKK71" i="7"/>
  <c r="SKL71" i="7"/>
  <c r="SKM71" i="7"/>
  <c r="SKN71" i="7"/>
  <c r="SKO71" i="7"/>
  <c r="SKP71" i="7"/>
  <c r="SKQ71" i="7"/>
  <c r="SKR71" i="7"/>
  <c r="SKS71" i="7"/>
  <c r="SKT71" i="7"/>
  <c r="SKU71" i="7"/>
  <c r="SKV71" i="7"/>
  <c r="SKW71" i="7"/>
  <c r="SKX71" i="7"/>
  <c r="SKY71" i="7"/>
  <c r="SKZ71" i="7"/>
  <c r="SLA71" i="7"/>
  <c r="SLB71" i="7"/>
  <c r="SLC71" i="7"/>
  <c r="SLD71" i="7"/>
  <c r="SLE71" i="7"/>
  <c r="SLF71" i="7"/>
  <c r="SLG71" i="7"/>
  <c r="SLH71" i="7"/>
  <c r="SLI71" i="7"/>
  <c r="SLJ71" i="7"/>
  <c r="SLK71" i="7"/>
  <c r="SLL71" i="7"/>
  <c r="SLM71" i="7"/>
  <c r="SLN71" i="7"/>
  <c r="SLO71" i="7"/>
  <c r="SLP71" i="7"/>
  <c r="SLQ71" i="7"/>
  <c r="SLR71" i="7"/>
  <c r="SLS71" i="7"/>
  <c r="SLT71" i="7"/>
  <c r="SLU71" i="7"/>
  <c r="SLV71" i="7"/>
  <c r="SLW71" i="7"/>
  <c r="SLX71" i="7"/>
  <c r="SLY71" i="7"/>
  <c r="SLZ71" i="7"/>
  <c r="SMA71" i="7"/>
  <c r="SMB71" i="7"/>
  <c r="SMC71" i="7"/>
  <c r="SMD71" i="7"/>
  <c r="SME71" i="7"/>
  <c r="SMF71" i="7"/>
  <c r="SMG71" i="7"/>
  <c r="SMH71" i="7"/>
  <c r="SMI71" i="7"/>
  <c r="SMJ71" i="7"/>
  <c r="SMK71" i="7"/>
  <c r="SML71" i="7"/>
  <c r="SMM71" i="7"/>
  <c r="SMN71" i="7"/>
  <c r="SMO71" i="7"/>
  <c r="SMP71" i="7"/>
  <c r="SMQ71" i="7"/>
  <c r="SMR71" i="7"/>
  <c r="SMS71" i="7"/>
  <c r="SMT71" i="7"/>
  <c r="SMU71" i="7"/>
  <c r="SMV71" i="7"/>
  <c r="SMW71" i="7"/>
  <c r="SMX71" i="7"/>
  <c r="SMY71" i="7"/>
  <c r="SMZ71" i="7"/>
  <c r="SNA71" i="7"/>
  <c r="SNB71" i="7"/>
  <c r="SNC71" i="7"/>
  <c r="SND71" i="7"/>
  <c r="SNE71" i="7"/>
  <c r="SNF71" i="7"/>
  <c r="SNG71" i="7"/>
  <c r="SNH71" i="7"/>
  <c r="SNI71" i="7"/>
  <c r="SNJ71" i="7"/>
  <c r="SNK71" i="7"/>
  <c r="SNL71" i="7"/>
  <c r="SNM71" i="7"/>
  <c r="SNN71" i="7"/>
  <c r="SNO71" i="7"/>
  <c r="SNP71" i="7"/>
  <c r="SNQ71" i="7"/>
  <c r="SNR71" i="7"/>
  <c r="SNS71" i="7"/>
  <c r="SNT71" i="7"/>
  <c r="SNU71" i="7"/>
  <c r="SNV71" i="7"/>
  <c r="SNW71" i="7"/>
  <c r="SNX71" i="7"/>
  <c r="SNY71" i="7"/>
  <c r="SNZ71" i="7"/>
  <c r="SOA71" i="7"/>
  <c r="SOB71" i="7"/>
  <c r="SOC71" i="7"/>
  <c r="SOD71" i="7"/>
  <c r="SOE71" i="7"/>
  <c r="SOF71" i="7"/>
  <c r="SOG71" i="7"/>
  <c r="SOH71" i="7"/>
  <c r="SOI71" i="7"/>
  <c r="SOJ71" i="7"/>
  <c r="SOK71" i="7"/>
  <c r="SOL71" i="7"/>
  <c r="SOM71" i="7"/>
  <c r="SON71" i="7"/>
  <c r="SOO71" i="7"/>
  <c r="SOP71" i="7"/>
  <c r="SOQ71" i="7"/>
  <c r="SOR71" i="7"/>
  <c r="SOS71" i="7"/>
  <c r="SOT71" i="7"/>
  <c r="SOU71" i="7"/>
  <c r="SOV71" i="7"/>
  <c r="SOW71" i="7"/>
  <c r="SOX71" i="7"/>
  <c r="SOY71" i="7"/>
  <c r="SOZ71" i="7"/>
  <c r="SPA71" i="7"/>
  <c r="SPB71" i="7"/>
  <c r="SPC71" i="7"/>
  <c r="SPD71" i="7"/>
  <c r="SPE71" i="7"/>
  <c r="SPF71" i="7"/>
  <c r="SPG71" i="7"/>
  <c r="SPH71" i="7"/>
  <c r="SPI71" i="7"/>
  <c r="SPJ71" i="7"/>
  <c r="SPK71" i="7"/>
  <c r="SPL71" i="7"/>
  <c r="SPM71" i="7"/>
  <c r="SPN71" i="7"/>
  <c r="SPO71" i="7"/>
  <c r="SPP71" i="7"/>
  <c r="SPQ71" i="7"/>
  <c r="SPR71" i="7"/>
  <c r="SPS71" i="7"/>
  <c r="SPT71" i="7"/>
  <c r="SPU71" i="7"/>
  <c r="SPV71" i="7"/>
  <c r="SPW71" i="7"/>
  <c r="SPX71" i="7"/>
  <c r="SPY71" i="7"/>
  <c r="SPZ71" i="7"/>
  <c r="SQA71" i="7"/>
  <c r="SQB71" i="7"/>
  <c r="SQC71" i="7"/>
  <c r="SQD71" i="7"/>
  <c r="SQE71" i="7"/>
  <c r="SQF71" i="7"/>
  <c r="SQG71" i="7"/>
  <c r="SQH71" i="7"/>
  <c r="SQI71" i="7"/>
  <c r="SQJ71" i="7"/>
  <c r="SQK71" i="7"/>
  <c r="SQL71" i="7"/>
  <c r="SQM71" i="7"/>
  <c r="SQN71" i="7"/>
  <c r="SQO71" i="7"/>
  <c r="SQP71" i="7"/>
  <c r="SQQ71" i="7"/>
  <c r="SQR71" i="7"/>
  <c r="SQS71" i="7"/>
  <c r="SQT71" i="7"/>
  <c r="SQU71" i="7"/>
  <c r="SQV71" i="7"/>
  <c r="SQW71" i="7"/>
  <c r="SQX71" i="7"/>
  <c r="SQY71" i="7"/>
  <c r="SQZ71" i="7"/>
  <c r="SRA71" i="7"/>
  <c r="SRB71" i="7"/>
  <c r="SRC71" i="7"/>
  <c r="SRD71" i="7"/>
  <c r="SRE71" i="7"/>
  <c r="SRF71" i="7"/>
  <c r="SRG71" i="7"/>
  <c r="SRH71" i="7"/>
  <c r="SRI71" i="7"/>
  <c r="SRJ71" i="7"/>
  <c r="SRK71" i="7"/>
  <c r="SRL71" i="7"/>
  <c r="SRM71" i="7"/>
  <c r="SRN71" i="7"/>
  <c r="SRO71" i="7"/>
  <c r="SRP71" i="7"/>
  <c r="SRQ71" i="7"/>
  <c r="SRR71" i="7"/>
  <c r="SRS71" i="7"/>
  <c r="SRT71" i="7"/>
  <c r="SRU71" i="7"/>
  <c r="SRV71" i="7"/>
  <c r="SRW71" i="7"/>
  <c r="SRX71" i="7"/>
  <c r="SRY71" i="7"/>
  <c r="SRZ71" i="7"/>
  <c r="SSA71" i="7"/>
  <c r="SSB71" i="7"/>
  <c r="SSC71" i="7"/>
  <c r="SSD71" i="7"/>
  <c r="SSE71" i="7"/>
  <c r="SSF71" i="7"/>
  <c r="SSG71" i="7"/>
  <c r="SSH71" i="7"/>
  <c r="SSI71" i="7"/>
  <c r="SSJ71" i="7"/>
  <c r="SSK71" i="7"/>
  <c r="SSL71" i="7"/>
  <c r="SSM71" i="7"/>
  <c r="SSN71" i="7"/>
  <c r="SSO71" i="7"/>
  <c r="SSP71" i="7"/>
  <c r="SSQ71" i="7"/>
  <c r="SSR71" i="7"/>
  <c r="SSS71" i="7"/>
  <c r="SST71" i="7"/>
  <c r="SSU71" i="7"/>
  <c r="SSV71" i="7"/>
  <c r="SSW71" i="7"/>
  <c r="SSX71" i="7"/>
  <c r="SSY71" i="7"/>
  <c r="SSZ71" i="7"/>
  <c r="STA71" i="7"/>
  <c r="STB71" i="7"/>
  <c r="STC71" i="7"/>
  <c r="STD71" i="7"/>
  <c r="STE71" i="7"/>
  <c r="STF71" i="7"/>
  <c r="STG71" i="7"/>
  <c r="STH71" i="7"/>
  <c r="STI71" i="7"/>
  <c r="STJ71" i="7"/>
  <c r="STK71" i="7"/>
  <c r="STL71" i="7"/>
  <c r="STM71" i="7"/>
  <c r="STN71" i="7"/>
  <c r="STO71" i="7"/>
  <c r="STP71" i="7"/>
  <c r="STQ71" i="7"/>
  <c r="STR71" i="7"/>
  <c r="STS71" i="7"/>
  <c r="STT71" i="7"/>
  <c r="STU71" i="7"/>
  <c r="STV71" i="7"/>
  <c r="STW71" i="7"/>
  <c r="STX71" i="7"/>
  <c r="STY71" i="7"/>
  <c r="STZ71" i="7"/>
  <c r="SUA71" i="7"/>
  <c r="SUB71" i="7"/>
  <c r="SUC71" i="7"/>
  <c r="SUD71" i="7"/>
  <c r="SUE71" i="7"/>
  <c r="SUF71" i="7"/>
  <c r="SUG71" i="7"/>
  <c r="SUH71" i="7"/>
  <c r="SUI71" i="7"/>
  <c r="SUJ71" i="7"/>
  <c r="SUK71" i="7"/>
  <c r="SUL71" i="7"/>
  <c r="SUM71" i="7"/>
  <c r="SUN71" i="7"/>
  <c r="SUO71" i="7"/>
  <c r="SUP71" i="7"/>
  <c r="SUQ71" i="7"/>
  <c r="SUR71" i="7"/>
  <c r="SUS71" i="7"/>
  <c r="SUT71" i="7"/>
  <c r="SUU71" i="7"/>
  <c r="SUV71" i="7"/>
  <c r="SUW71" i="7"/>
  <c r="SUX71" i="7"/>
  <c r="SUY71" i="7"/>
  <c r="SUZ71" i="7"/>
  <c r="SVA71" i="7"/>
  <c r="SVB71" i="7"/>
  <c r="SVC71" i="7"/>
  <c r="SVD71" i="7"/>
  <c r="SVE71" i="7"/>
  <c r="SVF71" i="7"/>
  <c r="SVG71" i="7"/>
  <c r="SVH71" i="7"/>
  <c r="SVI71" i="7"/>
  <c r="SVJ71" i="7"/>
  <c r="SVK71" i="7"/>
  <c r="SVL71" i="7"/>
  <c r="SVM71" i="7"/>
  <c r="SVN71" i="7"/>
  <c r="SVO71" i="7"/>
  <c r="SVP71" i="7"/>
  <c r="SVQ71" i="7"/>
  <c r="SVR71" i="7"/>
  <c r="SVS71" i="7"/>
  <c r="SVT71" i="7"/>
  <c r="SVU71" i="7"/>
  <c r="SVV71" i="7"/>
  <c r="SVW71" i="7"/>
  <c r="SVX71" i="7"/>
  <c r="SVY71" i="7"/>
  <c r="SVZ71" i="7"/>
  <c r="SWA71" i="7"/>
  <c r="SWB71" i="7"/>
  <c r="SWC71" i="7"/>
  <c r="SWD71" i="7"/>
  <c r="SWE71" i="7"/>
  <c r="SWF71" i="7"/>
  <c r="SWG71" i="7"/>
  <c r="SWH71" i="7"/>
  <c r="SWI71" i="7"/>
  <c r="SWJ71" i="7"/>
  <c r="SWK71" i="7"/>
  <c r="SWL71" i="7"/>
  <c r="SWM71" i="7"/>
  <c r="SWN71" i="7"/>
  <c r="SWO71" i="7"/>
  <c r="SWP71" i="7"/>
  <c r="SWQ71" i="7"/>
  <c r="SWR71" i="7"/>
  <c r="SWS71" i="7"/>
  <c r="SWT71" i="7"/>
  <c r="SWU71" i="7"/>
  <c r="SWV71" i="7"/>
  <c r="SWW71" i="7"/>
  <c r="SWX71" i="7"/>
  <c r="SWY71" i="7"/>
  <c r="SWZ71" i="7"/>
  <c r="SXA71" i="7"/>
  <c r="SXB71" i="7"/>
  <c r="SXC71" i="7"/>
  <c r="SXD71" i="7"/>
  <c r="SXE71" i="7"/>
  <c r="SXF71" i="7"/>
  <c r="SXG71" i="7"/>
  <c r="SXH71" i="7"/>
  <c r="SXI71" i="7"/>
  <c r="SXJ71" i="7"/>
  <c r="SXK71" i="7"/>
  <c r="SXL71" i="7"/>
  <c r="SXM71" i="7"/>
  <c r="SXN71" i="7"/>
  <c r="SXO71" i="7"/>
  <c r="SXP71" i="7"/>
  <c r="SXQ71" i="7"/>
  <c r="SXR71" i="7"/>
  <c r="SXS71" i="7"/>
  <c r="SXT71" i="7"/>
  <c r="SXU71" i="7"/>
  <c r="SXV71" i="7"/>
  <c r="SXW71" i="7"/>
  <c r="SXX71" i="7"/>
  <c r="SXY71" i="7"/>
  <c r="SXZ71" i="7"/>
  <c r="SYA71" i="7"/>
  <c r="SYB71" i="7"/>
  <c r="SYC71" i="7"/>
  <c r="SYD71" i="7"/>
  <c r="SYE71" i="7"/>
  <c r="SYF71" i="7"/>
  <c r="SYG71" i="7"/>
  <c r="SYH71" i="7"/>
  <c r="SYI71" i="7"/>
  <c r="SYJ71" i="7"/>
  <c r="SYK71" i="7"/>
  <c r="SYL71" i="7"/>
  <c r="SYM71" i="7"/>
  <c r="SYN71" i="7"/>
  <c r="SYO71" i="7"/>
  <c r="SYP71" i="7"/>
  <c r="SYQ71" i="7"/>
  <c r="SYR71" i="7"/>
  <c r="SYS71" i="7"/>
  <c r="SYT71" i="7"/>
  <c r="SYU71" i="7"/>
  <c r="SYV71" i="7"/>
  <c r="SYW71" i="7"/>
  <c r="SYX71" i="7"/>
  <c r="SYY71" i="7"/>
  <c r="SYZ71" i="7"/>
  <c r="SZA71" i="7"/>
  <c r="SZB71" i="7"/>
  <c r="SZC71" i="7"/>
  <c r="SZD71" i="7"/>
  <c r="SZE71" i="7"/>
  <c r="SZF71" i="7"/>
  <c r="SZG71" i="7"/>
  <c r="SZH71" i="7"/>
  <c r="SZI71" i="7"/>
  <c r="SZJ71" i="7"/>
  <c r="SZK71" i="7"/>
  <c r="SZL71" i="7"/>
  <c r="SZM71" i="7"/>
  <c r="SZN71" i="7"/>
  <c r="SZO71" i="7"/>
  <c r="SZP71" i="7"/>
  <c r="SZQ71" i="7"/>
  <c r="SZR71" i="7"/>
  <c r="SZS71" i="7"/>
  <c r="SZT71" i="7"/>
  <c r="SZU71" i="7"/>
  <c r="SZV71" i="7"/>
  <c r="SZW71" i="7"/>
  <c r="SZX71" i="7"/>
  <c r="SZY71" i="7"/>
  <c r="SZZ71" i="7"/>
  <c r="TAA71" i="7"/>
  <c r="TAB71" i="7"/>
  <c r="TAC71" i="7"/>
  <c r="TAD71" i="7"/>
  <c r="TAE71" i="7"/>
  <c r="TAF71" i="7"/>
  <c r="TAG71" i="7"/>
  <c r="TAH71" i="7"/>
  <c r="TAI71" i="7"/>
  <c r="TAJ71" i="7"/>
  <c r="TAK71" i="7"/>
  <c r="TAL71" i="7"/>
  <c r="TAM71" i="7"/>
  <c r="TAN71" i="7"/>
  <c r="TAO71" i="7"/>
  <c r="TAP71" i="7"/>
  <c r="TAQ71" i="7"/>
  <c r="TAR71" i="7"/>
  <c r="TAS71" i="7"/>
  <c r="TAT71" i="7"/>
  <c r="TAU71" i="7"/>
  <c r="TAV71" i="7"/>
  <c r="TAW71" i="7"/>
  <c r="TAX71" i="7"/>
  <c r="TAY71" i="7"/>
  <c r="TAZ71" i="7"/>
  <c r="TBA71" i="7"/>
  <c r="TBB71" i="7"/>
  <c r="TBC71" i="7"/>
  <c r="TBD71" i="7"/>
  <c r="TBE71" i="7"/>
  <c r="TBF71" i="7"/>
  <c r="TBG71" i="7"/>
  <c r="TBH71" i="7"/>
  <c r="TBI71" i="7"/>
  <c r="TBJ71" i="7"/>
  <c r="TBK71" i="7"/>
  <c r="TBL71" i="7"/>
  <c r="TBM71" i="7"/>
  <c r="TBN71" i="7"/>
  <c r="TBO71" i="7"/>
  <c r="TBP71" i="7"/>
  <c r="TBQ71" i="7"/>
  <c r="TBR71" i="7"/>
  <c r="TBS71" i="7"/>
  <c r="TBT71" i="7"/>
  <c r="TBU71" i="7"/>
  <c r="TBV71" i="7"/>
  <c r="TBW71" i="7"/>
  <c r="TBX71" i="7"/>
  <c r="TBY71" i="7"/>
  <c r="TBZ71" i="7"/>
  <c r="TCA71" i="7"/>
  <c r="TCB71" i="7"/>
  <c r="TCC71" i="7"/>
  <c r="TCD71" i="7"/>
  <c r="TCE71" i="7"/>
  <c r="TCF71" i="7"/>
  <c r="TCG71" i="7"/>
  <c r="TCH71" i="7"/>
  <c r="TCI71" i="7"/>
  <c r="TCJ71" i="7"/>
  <c r="TCK71" i="7"/>
  <c r="TCL71" i="7"/>
  <c r="TCM71" i="7"/>
  <c r="TCN71" i="7"/>
  <c r="TCO71" i="7"/>
  <c r="TCP71" i="7"/>
  <c r="TCQ71" i="7"/>
  <c r="TCR71" i="7"/>
  <c r="TCS71" i="7"/>
  <c r="TCT71" i="7"/>
  <c r="TCU71" i="7"/>
  <c r="TCV71" i="7"/>
  <c r="TCW71" i="7"/>
  <c r="TCX71" i="7"/>
  <c r="TCY71" i="7"/>
  <c r="TCZ71" i="7"/>
  <c r="TDA71" i="7"/>
  <c r="TDB71" i="7"/>
  <c r="TDC71" i="7"/>
  <c r="TDD71" i="7"/>
  <c r="TDE71" i="7"/>
  <c r="TDF71" i="7"/>
  <c r="TDG71" i="7"/>
  <c r="TDH71" i="7"/>
  <c r="TDI71" i="7"/>
  <c r="TDJ71" i="7"/>
  <c r="TDK71" i="7"/>
  <c r="TDL71" i="7"/>
  <c r="TDM71" i="7"/>
  <c r="TDN71" i="7"/>
  <c r="TDO71" i="7"/>
  <c r="TDP71" i="7"/>
  <c r="TDQ71" i="7"/>
  <c r="TDR71" i="7"/>
  <c r="TDS71" i="7"/>
  <c r="TDT71" i="7"/>
  <c r="TDU71" i="7"/>
  <c r="TDV71" i="7"/>
  <c r="TDW71" i="7"/>
  <c r="TDX71" i="7"/>
  <c r="TDY71" i="7"/>
  <c r="TDZ71" i="7"/>
  <c r="TEA71" i="7"/>
  <c r="TEB71" i="7"/>
  <c r="TEC71" i="7"/>
  <c r="TED71" i="7"/>
  <c r="TEE71" i="7"/>
  <c r="TEF71" i="7"/>
  <c r="TEG71" i="7"/>
  <c r="TEH71" i="7"/>
  <c r="TEI71" i="7"/>
  <c r="TEJ71" i="7"/>
  <c r="TEK71" i="7"/>
  <c r="TEL71" i="7"/>
  <c r="TEM71" i="7"/>
  <c r="TEN71" i="7"/>
  <c r="TEO71" i="7"/>
  <c r="TEP71" i="7"/>
  <c r="TEQ71" i="7"/>
  <c r="TER71" i="7"/>
  <c r="TES71" i="7"/>
  <c r="TET71" i="7"/>
  <c r="TEU71" i="7"/>
  <c r="TEV71" i="7"/>
  <c r="TEW71" i="7"/>
  <c r="TEX71" i="7"/>
  <c r="TEY71" i="7"/>
  <c r="TEZ71" i="7"/>
  <c r="TFA71" i="7"/>
  <c r="TFB71" i="7"/>
  <c r="TFC71" i="7"/>
  <c r="TFD71" i="7"/>
  <c r="TFE71" i="7"/>
  <c r="TFF71" i="7"/>
  <c r="TFG71" i="7"/>
  <c r="TFH71" i="7"/>
  <c r="TFI71" i="7"/>
  <c r="TFJ71" i="7"/>
  <c r="TFK71" i="7"/>
  <c r="TFL71" i="7"/>
  <c r="TFM71" i="7"/>
  <c r="TFN71" i="7"/>
  <c r="TFO71" i="7"/>
  <c r="TFP71" i="7"/>
  <c r="TFQ71" i="7"/>
  <c r="TFR71" i="7"/>
  <c r="TFS71" i="7"/>
  <c r="TFT71" i="7"/>
  <c r="TFU71" i="7"/>
  <c r="TFV71" i="7"/>
  <c r="TFW71" i="7"/>
  <c r="TFX71" i="7"/>
  <c r="TFY71" i="7"/>
  <c r="TFZ71" i="7"/>
  <c r="TGA71" i="7"/>
  <c r="TGB71" i="7"/>
  <c r="TGC71" i="7"/>
  <c r="TGD71" i="7"/>
  <c r="TGE71" i="7"/>
  <c r="TGF71" i="7"/>
  <c r="TGG71" i="7"/>
  <c r="TGH71" i="7"/>
  <c r="TGI71" i="7"/>
  <c r="TGJ71" i="7"/>
  <c r="TGK71" i="7"/>
  <c r="TGL71" i="7"/>
  <c r="TGM71" i="7"/>
  <c r="TGN71" i="7"/>
  <c r="TGO71" i="7"/>
  <c r="TGP71" i="7"/>
  <c r="TGQ71" i="7"/>
  <c r="TGR71" i="7"/>
  <c r="TGS71" i="7"/>
  <c r="TGT71" i="7"/>
  <c r="TGU71" i="7"/>
  <c r="TGV71" i="7"/>
  <c r="TGW71" i="7"/>
  <c r="TGX71" i="7"/>
  <c r="TGY71" i="7"/>
  <c r="TGZ71" i="7"/>
  <c r="THA71" i="7"/>
  <c r="THB71" i="7"/>
  <c r="THC71" i="7"/>
  <c r="THD71" i="7"/>
  <c r="THE71" i="7"/>
  <c r="THF71" i="7"/>
  <c r="THG71" i="7"/>
  <c r="THH71" i="7"/>
  <c r="THI71" i="7"/>
  <c r="THJ71" i="7"/>
  <c r="THK71" i="7"/>
  <c r="THL71" i="7"/>
  <c r="THM71" i="7"/>
  <c r="THN71" i="7"/>
  <c r="THO71" i="7"/>
  <c r="THP71" i="7"/>
  <c r="THQ71" i="7"/>
  <c r="THR71" i="7"/>
  <c r="THS71" i="7"/>
  <c r="THT71" i="7"/>
  <c r="THU71" i="7"/>
  <c r="THV71" i="7"/>
  <c r="THW71" i="7"/>
  <c r="THX71" i="7"/>
  <c r="THY71" i="7"/>
  <c r="THZ71" i="7"/>
  <c r="TIA71" i="7"/>
  <c r="TIB71" i="7"/>
  <c r="TIC71" i="7"/>
  <c r="TID71" i="7"/>
  <c r="TIE71" i="7"/>
  <c r="TIF71" i="7"/>
  <c r="TIG71" i="7"/>
  <c r="TIH71" i="7"/>
  <c r="TII71" i="7"/>
  <c r="TIJ71" i="7"/>
  <c r="TIK71" i="7"/>
  <c r="TIL71" i="7"/>
  <c r="TIM71" i="7"/>
  <c r="TIN71" i="7"/>
  <c r="TIO71" i="7"/>
  <c r="TIP71" i="7"/>
  <c r="TIQ71" i="7"/>
  <c r="TIR71" i="7"/>
  <c r="TIS71" i="7"/>
  <c r="TIT71" i="7"/>
  <c r="TIU71" i="7"/>
  <c r="TIV71" i="7"/>
  <c r="TIW71" i="7"/>
  <c r="TIX71" i="7"/>
  <c r="TIY71" i="7"/>
  <c r="TIZ71" i="7"/>
  <c r="TJA71" i="7"/>
  <c r="TJB71" i="7"/>
  <c r="TJC71" i="7"/>
  <c r="TJD71" i="7"/>
  <c r="TJE71" i="7"/>
  <c r="TJF71" i="7"/>
  <c r="TJG71" i="7"/>
  <c r="TJH71" i="7"/>
  <c r="TJI71" i="7"/>
  <c r="TJJ71" i="7"/>
  <c r="TJK71" i="7"/>
  <c r="TJL71" i="7"/>
  <c r="TJM71" i="7"/>
  <c r="TJN71" i="7"/>
  <c r="TJO71" i="7"/>
  <c r="TJP71" i="7"/>
  <c r="TJQ71" i="7"/>
  <c r="TJR71" i="7"/>
  <c r="TJS71" i="7"/>
  <c r="TJT71" i="7"/>
  <c r="TJU71" i="7"/>
  <c r="TJV71" i="7"/>
  <c r="TJW71" i="7"/>
  <c r="TJX71" i="7"/>
  <c r="TJY71" i="7"/>
  <c r="TJZ71" i="7"/>
  <c r="TKA71" i="7"/>
  <c r="TKB71" i="7"/>
  <c r="TKC71" i="7"/>
  <c r="TKD71" i="7"/>
  <c r="TKE71" i="7"/>
  <c r="TKF71" i="7"/>
  <c r="TKG71" i="7"/>
  <c r="TKH71" i="7"/>
  <c r="TKI71" i="7"/>
  <c r="TKJ71" i="7"/>
  <c r="TKK71" i="7"/>
  <c r="TKL71" i="7"/>
  <c r="TKM71" i="7"/>
  <c r="TKN71" i="7"/>
  <c r="TKO71" i="7"/>
  <c r="TKP71" i="7"/>
  <c r="TKQ71" i="7"/>
  <c r="TKR71" i="7"/>
  <c r="TKS71" i="7"/>
  <c r="TKT71" i="7"/>
  <c r="TKU71" i="7"/>
  <c r="TKV71" i="7"/>
  <c r="TKW71" i="7"/>
  <c r="TKX71" i="7"/>
  <c r="TKY71" i="7"/>
  <c r="TKZ71" i="7"/>
  <c r="TLA71" i="7"/>
  <c r="TLB71" i="7"/>
  <c r="TLC71" i="7"/>
  <c r="TLD71" i="7"/>
  <c r="TLE71" i="7"/>
  <c r="TLF71" i="7"/>
  <c r="TLG71" i="7"/>
  <c r="TLH71" i="7"/>
  <c r="TLI71" i="7"/>
  <c r="TLJ71" i="7"/>
  <c r="TLK71" i="7"/>
  <c r="TLL71" i="7"/>
  <c r="TLM71" i="7"/>
  <c r="TLN71" i="7"/>
  <c r="TLO71" i="7"/>
  <c r="TLP71" i="7"/>
  <c r="TLQ71" i="7"/>
  <c r="TLR71" i="7"/>
  <c r="TLS71" i="7"/>
  <c r="TLT71" i="7"/>
  <c r="TLU71" i="7"/>
  <c r="TLV71" i="7"/>
  <c r="TLW71" i="7"/>
  <c r="TLX71" i="7"/>
  <c r="TLY71" i="7"/>
  <c r="TLZ71" i="7"/>
  <c r="TMA71" i="7"/>
  <c r="TMB71" i="7"/>
  <c r="TMC71" i="7"/>
  <c r="TMD71" i="7"/>
  <c r="TME71" i="7"/>
  <c r="TMF71" i="7"/>
  <c r="TMG71" i="7"/>
  <c r="TMH71" i="7"/>
  <c r="TMI71" i="7"/>
  <c r="TMJ71" i="7"/>
  <c r="TMK71" i="7"/>
  <c r="TML71" i="7"/>
  <c r="TMM71" i="7"/>
  <c r="TMN71" i="7"/>
  <c r="TMO71" i="7"/>
  <c r="TMP71" i="7"/>
  <c r="TMQ71" i="7"/>
  <c r="TMR71" i="7"/>
  <c r="TMS71" i="7"/>
  <c r="TMT71" i="7"/>
  <c r="TMU71" i="7"/>
  <c r="TMV71" i="7"/>
  <c r="TMW71" i="7"/>
  <c r="TMX71" i="7"/>
  <c r="TMY71" i="7"/>
  <c r="TMZ71" i="7"/>
  <c r="TNA71" i="7"/>
  <c r="TNB71" i="7"/>
  <c r="TNC71" i="7"/>
  <c r="TND71" i="7"/>
  <c r="TNE71" i="7"/>
  <c r="TNF71" i="7"/>
  <c r="TNG71" i="7"/>
  <c r="TNH71" i="7"/>
  <c r="TNI71" i="7"/>
  <c r="TNJ71" i="7"/>
  <c r="TNK71" i="7"/>
  <c r="TNL71" i="7"/>
  <c r="TNM71" i="7"/>
  <c r="TNN71" i="7"/>
  <c r="TNO71" i="7"/>
  <c r="TNP71" i="7"/>
  <c r="TNQ71" i="7"/>
  <c r="TNR71" i="7"/>
  <c r="TNS71" i="7"/>
  <c r="TNT71" i="7"/>
  <c r="TNU71" i="7"/>
  <c r="TNV71" i="7"/>
  <c r="TNW71" i="7"/>
  <c r="TNX71" i="7"/>
  <c r="TNY71" i="7"/>
  <c r="TNZ71" i="7"/>
  <c r="TOA71" i="7"/>
  <c r="TOB71" i="7"/>
  <c r="TOC71" i="7"/>
  <c r="TOD71" i="7"/>
  <c r="TOE71" i="7"/>
  <c r="TOF71" i="7"/>
  <c r="TOG71" i="7"/>
  <c r="TOH71" i="7"/>
  <c r="TOI71" i="7"/>
  <c r="TOJ71" i="7"/>
  <c r="TOK71" i="7"/>
  <c r="TOL71" i="7"/>
  <c r="TOM71" i="7"/>
  <c r="TON71" i="7"/>
  <c r="TOO71" i="7"/>
  <c r="TOP71" i="7"/>
  <c r="TOQ71" i="7"/>
  <c r="TOR71" i="7"/>
  <c r="TOS71" i="7"/>
  <c r="TOT71" i="7"/>
  <c r="TOU71" i="7"/>
  <c r="TOV71" i="7"/>
  <c r="TOW71" i="7"/>
  <c r="TOX71" i="7"/>
  <c r="TOY71" i="7"/>
  <c r="TOZ71" i="7"/>
  <c r="TPA71" i="7"/>
  <c r="TPB71" i="7"/>
  <c r="TPC71" i="7"/>
  <c r="TPD71" i="7"/>
  <c r="TPE71" i="7"/>
  <c r="TPF71" i="7"/>
  <c r="TPG71" i="7"/>
  <c r="TPH71" i="7"/>
  <c r="TPI71" i="7"/>
  <c r="TPJ71" i="7"/>
  <c r="TPK71" i="7"/>
  <c r="TPL71" i="7"/>
  <c r="TPM71" i="7"/>
  <c r="TPN71" i="7"/>
  <c r="TPO71" i="7"/>
  <c r="TPP71" i="7"/>
  <c r="TPQ71" i="7"/>
  <c r="TPR71" i="7"/>
  <c r="TPS71" i="7"/>
  <c r="TPT71" i="7"/>
  <c r="TPU71" i="7"/>
  <c r="TPV71" i="7"/>
  <c r="TPW71" i="7"/>
  <c r="TPX71" i="7"/>
  <c r="TPY71" i="7"/>
  <c r="TPZ71" i="7"/>
  <c r="TQA71" i="7"/>
  <c r="TQB71" i="7"/>
  <c r="TQC71" i="7"/>
  <c r="TQD71" i="7"/>
  <c r="TQE71" i="7"/>
  <c r="TQF71" i="7"/>
  <c r="TQG71" i="7"/>
  <c r="TQH71" i="7"/>
  <c r="TQI71" i="7"/>
  <c r="TQJ71" i="7"/>
  <c r="TQK71" i="7"/>
  <c r="TQL71" i="7"/>
  <c r="TQM71" i="7"/>
  <c r="TQN71" i="7"/>
  <c r="TQO71" i="7"/>
  <c r="TQP71" i="7"/>
  <c r="TQQ71" i="7"/>
  <c r="TQR71" i="7"/>
  <c r="TQS71" i="7"/>
  <c r="TQT71" i="7"/>
  <c r="TQU71" i="7"/>
  <c r="TQV71" i="7"/>
  <c r="TQW71" i="7"/>
  <c r="TQX71" i="7"/>
  <c r="TQY71" i="7"/>
  <c r="TQZ71" i="7"/>
  <c r="TRA71" i="7"/>
  <c r="TRB71" i="7"/>
  <c r="TRC71" i="7"/>
  <c r="TRD71" i="7"/>
  <c r="TRE71" i="7"/>
  <c r="TRF71" i="7"/>
  <c r="TRG71" i="7"/>
  <c r="TRH71" i="7"/>
  <c r="TRI71" i="7"/>
  <c r="TRJ71" i="7"/>
  <c r="TRK71" i="7"/>
  <c r="TRL71" i="7"/>
  <c r="TRM71" i="7"/>
  <c r="TRN71" i="7"/>
  <c r="TRO71" i="7"/>
  <c r="TRP71" i="7"/>
  <c r="TRQ71" i="7"/>
  <c r="TRR71" i="7"/>
  <c r="TRS71" i="7"/>
  <c r="TRT71" i="7"/>
  <c r="TRU71" i="7"/>
  <c r="TRV71" i="7"/>
  <c r="TRW71" i="7"/>
  <c r="TRX71" i="7"/>
  <c r="TRY71" i="7"/>
  <c r="TRZ71" i="7"/>
  <c r="TSA71" i="7"/>
  <c r="TSB71" i="7"/>
  <c r="TSC71" i="7"/>
  <c r="TSD71" i="7"/>
  <c r="TSE71" i="7"/>
  <c r="TSF71" i="7"/>
  <c r="TSG71" i="7"/>
  <c r="TSH71" i="7"/>
  <c r="TSI71" i="7"/>
  <c r="TSJ71" i="7"/>
  <c r="TSK71" i="7"/>
  <c r="TSL71" i="7"/>
  <c r="TSM71" i="7"/>
  <c r="TSN71" i="7"/>
  <c r="TSO71" i="7"/>
  <c r="TSP71" i="7"/>
  <c r="TSQ71" i="7"/>
  <c r="TSR71" i="7"/>
  <c r="TSS71" i="7"/>
  <c r="TST71" i="7"/>
  <c r="TSU71" i="7"/>
  <c r="TSV71" i="7"/>
  <c r="TSW71" i="7"/>
  <c r="TSX71" i="7"/>
  <c r="TSY71" i="7"/>
  <c r="TSZ71" i="7"/>
  <c r="TTA71" i="7"/>
  <c r="TTB71" i="7"/>
  <c r="TTC71" i="7"/>
  <c r="TTD71" i="7"/>
  <c r="TTE71" i="7"/>
  <c r="TTF71" i="7"/>
  <c r="TTG71" i="7"/>
  <c r="TTH71" i="7"/>
  <c r="TTI71" i="7"/>
  <c r="TTJ71" i="7"/>
  <c r="TTK71" i="7"/>
  <c r="TTL71" i="7"/>
  <c r="TTM71" i="7"/>
  <c r="TTN71" i="7"/>
  <c r="TTO71" i="7"/>
  <c r="TTP71" i="7"/>
  <c r="TTQ71" i="7"/>
  <c r="TTR71" i="7"/>
  <c r="TTS71" i="7"/>
  <c r="TTT71" i="7"/>
  <c r="TTU71" i="7"/>
  <c r="TTV71" i="7"/>
  <c r="TTW71" i="7"/>
  <c r="TTX71" i="7"/>
  <c r="TTY71" i="7"/>
  <c r="TTZ71" i="7"/>
  <c r="TUA71" i="7"/>
  <c r="TUB71" i="7"/>
  <c r="TUC71" i="7"/>
  <c r="TUD71" i="7"/>
  <c r="TUE71" i="7"/>
  <c r="TUF71" i="7"/>
  <c r="TUG71" i="7"/>
  <c r="TUH71" i="7"/>
  <c r="TUI71" i="7"/>
  <c r="TUJ71" i="7"/>
  <c r="TUK71" i="7"/>
  <c r="TUL71" i="7"/>
  <c r="TUM71" i="7"/>
  <c r="TUN71" i="7"/>
  <c r="TUO71" i="7"/>
  <c r="TUP71" i="7"/>
  <c r="TUQ71" i="7"/>
  <c r="TUR71" i="7"/>
  <c r="TUS71" i="7"/>
  <c r="TUT71" i="7"/>
  <c r="TUU71" i="7"/>
  <c r="TUV71" i="7"/>
  <c r="TUW71" i="7"/>
  <c r="TUX71" i="7"/>
  <c r="TUY71" i="7"/>
  <c r="TUZ71" i="7"/>
  <c r="TVA71" i="7"/>
  <c r="TVB71" i="7"/>
  <c r="TVC71" i="7"/>
  <c r="TVD71" i="7"/>
  <c r="TVE71" i="7"/>
  <c r="TVF71" i="7"/>
  <c r="TVG71" i="7"/>
  <c r="TVH71" i="7"/>
  <c r="TVI71" i="7"/>
  <c r="TVJ71" i="7"/>
  <c r="TVK71" i="7"/>
  <c r="TVL71" i="7"/>
  <c r="TVM71" i="7"/>
  <c r="TVN71" i="7"/>
  <c r="TVO71" i="7"/>
  <c r="TVP71" i="7"/>
  <c r="TVQ71" i="7"/>
  <c r="TVR71" i="7"/>
  <c r="TVS71" i="7"/>
  <c r="TVT71" i="7"/>
  <c r="TVU71" i="7"/>
  <c r="TVV71" i="7"/>
  <c r="TVW71" i="7"/>
  <c r="TVX71" i="7"/>
  <c r="TVY71" i="7"/>
  <c r="TVZ71" i="7"/>
  <c r="TWA71" i="7"/>
  <c r="TWB71" i="7"/>
  <c r="TWC71" i="7"/>
  <c r="TWD71" i="7"/>
  <c r="TWE71" i="7"/>
  <c r="TWF71" i="7"/>
  <c r="TWG71" i="7"/>
  <c r="TWH71" i="7"/>
  <c r="TWI71" i="7"/>
  <c r="TWJ71" i="7"/>
  <c r="TWK71" i="7"/>
  <c r="TWL71" i="7"/>
  <c r="TWM71" i="7"/>
  <c r="TWN71" i="7"/>
  <c r="TWO71" i="7"/>
  <c r="TWP71" i="7"/>
  <c r="TWQ71" i="7"/>
  <c r="TWR71" i="7"/>
  <c r="TWS71" i="7"/>
  <c r="TWT71" i="7"/>
  <c r="TWU71" i="7"/>
  <c r="TWV71" i="7"/>
  <c r="TWW71" i="7"/>
  <c r="TWX71" i="7"/>
  <c r="TWY71" i="7"/>
  <c r="TWZ71" i="7"/>
  <c r="TXA71" i="7"/>
  <c r="TXB71" i="7"/>
  <c r="TXC71" i="7"/>
  <c r="TXD71" i="7"/>
  <c r="TXE71" i="7"/>
  <c r="TXF71" i="7"/>
  <c r="TXG71" i="7"/>
  <c r="TXH71" i="7"/>
  <c r="TXI71" i="7"/>
  <c r="TXJ71" i="7"/>
  <c r="TXK71" i="7"/>
  <c r="TXL71" i="7"/>
  <c r="TXM71" i="7"/>
  <c r="TXN71" i="7"/>
  <c r="TXO71" i="7"/>
  <c r="TXP71" i="7"/>
  <c r="TXQ71" i="7"/>
  <c r="TXR71" i="7"/>
  <c r="TXS71" i="7"/>
  <c r="TXT71" i="7"/>
  <c r="TXU71" i="7"/>
  <c r="TXV71" i="7"/>
  <c r="TXW71" i="7"/>
  <c r="TXX71" i="7"/>
  <c r="TXY71" i="7"/>
  <c r="TXZ71" i="7"/>
  <c r="TYA71" i="7"/>
  <c r="TYB71" i="7"/>
  <c r="TYC71" i="7"/>
  <c r="TYD71" i="7"/>
  <c r="TYE71" i="7"/>
  <c r="TYF71" i="7"/>
  <c r="TYG71" i="7"/>
  <c r="TYH71" i="7"/>
  <c r="TYI71" i="7"/>
  <c r="TYJ71" i="7"/>
  <c r="TYK71" i="7"/>
  <c r="TYL71" i="7"/>
  <c r="TYM71" i="7"/>
  <c r="TYN71" i="7"/>
  <c r="TYO71" i="7"/>
  <c r="TYP71" i="7"/>
  <c r="TYQ71" i="7"/>
  <c r="TYR71" i="7"/>
  <c r="TYS71" i="7"/>
  <c r="TYT71" i="7"/>
  <c r="TYU71" i="7"/>
  <c r="TYV71" i="7"/>
  <c r="TYW71" i="7"/>
  <c r="TYX71" i="7"/>
  <c r="TYY71" i="7"/>
  <c r="TYZ71" i="7"/>
  <c r="TZA71" i="7"/>
  <c r="TZB71" i="7"/>
  <c r="TZC71" i="7"/>
  <c r="TZD71" i="7"/>
  <c r="TZE71" i="7"/>
  <c r="TZF71" i="7"/>
  <c r="TZG71" i="7"/>
  <c r="TZH71" i="7"/>
  <c r="TZI71" i="7"/>
  <c r="TZJ71" i="7"/>
  <c r="TZK71" i="7"/>
  <c r="TZL71" i="7"/>
  <c r="TZM71" i="7"/>
  <c r="TZN71" i="7"/>
  <c r="TZO71" i="7"/>
  <c r="TZP71" i="7"/>
  <c r="TZQ71" i="7"/>
  <c r="TZR71" i="7"/>
  <c r="TZS71" i="7"/>
  <c r="TZT71" i="7"/>
  <c r="TZU71" i="7"/>
  <c r="TZV71" i="7"/>
  <c r="TZW71" i="7"/>
  <c r="TZX71" i="7"/>
  <c r="TZY71" i="7"/>
  <c r="TZZ71" i="7"/>
  <c r="UAA71" i="7"/>
  <c r="UAB71" i="7"/>
  <c r="UAC71" i="7"/>
  <c r="UAD71" i="7"/>
  <c r="UAE71" i="7"/>
  <c r="UAF71" i="7"/>
  <c r="UAG71" i="7"/>
  <c r="UAH71" i="7"/>
  <c r="UAI71" i="7"/>
  <c r="UAJ71" i="7"/>
  <c r="UAK71" i="7"/>
  <c r="UAL71" i="7"/>
  <c r="UAM71" i="7"/>
  <c r="UAN71" i="7"/>
  <c r="UAO71" i="7"/>
  <c r="UAP71" i="7"/>
  <c r="UAQ71" i="7"/>
  <c r="UAR71" i="7"/>
  <c r="UAS71" i="7"/>
  <c r="UAT71" i="7"/>
  <c r="UAU71" i="7"/>
  <c r="UAV71" i="7"/>
  <c r="UAW71" i="7"/>
  <c r="UAX71" i="7"/>
  <c r="UAY71" i="7"/>
  <c r="UAZ71" i="7"/>
  <c r="UBA71" i="7"/>
  <c r="UBB71" i="7"/>
  <c r="UBC71" i="7"/>
  <c r="UBD71" i="7"/>
  <c r="UBE71" i="7"/>
  <c r="UBF71" i="7"/>
  <c r="UBG71" i="7"/>
  <c r="UBH71" i="7"/>
  <c r="UBI71" i="7"/>
  <c r="UBJ71" i="7"/>
  <c r="UBK71" i="7"/>
  <c r="UBL71" i="7"/>
  <c r="UBM71" i="7"/>
  <c r="UBN71" i="7"/>
  <c r="UBO71" i="7"/>
  <c r="UBP71" i="7"/>
  <c r="UBQ71" i="7"/>
  <c r="UBR71" i="7"/>
  <c r="UBS71" i="7"/>
  <c r="UBT71" i="7"/>
  <c r="UBU71" i="7"/>
  <c r="UBV71" i="7"/>
  <c r="UBW71" i="7"/>
  <c r="UBX71" i="7"/>
  <c r="UBY71" i="7"/>
  <c r="UBZ71" i="7"/>
  <c r="UCA71" i="7"/>
  <c r="UCB71" i="7"/>
  <c r="UCC71" i="7"/>
  <c r="UCD71" i="7"/>
  <c r="UCE71" i="7"/>
  <c r="UCF71" i="7"/>
  <c r="UCG71" i="7"/>
  <c r="UCH71" i="7"/>
  <c r="UCI71" i="7"/>
  <c r="UCJ71" i="7"/>
  <c r="UCK71" i="7"/>
  <c r="UCL71" i="7"/>
  <c r="UCM71" i="7"/>
  <c r="UCN71" i="7"/>
  <c r="UCO71" i="7"/>
  <c r="UCP71" i="7"/>
  <c r="UCQ71" i="7"/>
  <c r="UCR71" i="7"/>
  <c r="UCS71" i="7"/>
  <c r="UCT71" i="7"/>
  <c r="UCU71" i="7"/>
  <c r="UCV71" i="7"/>
  <c r="UCW71" i="7"/>
  <c r="UCX71" i="7"/>
  <c r="UCY71" i="7"/>
  <c r="UCZ71" i="7"/>
  <c r="UDA71" i="7"/>
  <c r="UDB71" i="7"/>
  <c r="UDC71" i="7"/>
  <c r="UDD71" i="7"/>
  <c r="UDE71" i="7"/>
  <c r="UDF71" i="7"/>
  <c r="UDG71" i="7"/>
  <c r="UDH71" i="7"/>
  <c r="UDI71" i="7"/>
  <c r="UDJ71" i="7"/>
  <c r="UDK71" i="7"/>
  <c r="UDL71" i="7"/>
  <c r="UDM71" i="7"/>
  <c r="UDN71" i="7"/>
  <c r="UDO71" i="7"/>
  <c r="UDP71" i="7"/>
  <c r="UDQ71" i="7"/>
  <c r="UDR71" i="7"/>
  <c r="UDS71" i="7"/>
  <c r="UDT71" i="7"/>
  <c r="UDU71" i="7"/>
  <c r="UDV71" i="7"/>
  <c r="UDW71" i="7"/>
  <c r="UDX71" i="7"/>
  <c r="UDY71" i="7"/>
  <c r="UDZ71" i="7"/>
  <c r="UEA71" i="7"/>
  <c r="UEB71" i="7"/>
  <c r="UEC71" i="7"/>
  <c r="UED71" i="7"/>
  <c r="UEE71" i="7"/>
  <c r="UEF71" i="7"/>
  <c r="UEG71" i="7"/>
  <c r="UEH71" i="7"/>
  <c r="UEI71" i="7"/>
  <c r="UEJ71" i="7"/>
  <c r="UEK71" i="7"/>
  <c r="UEL71" i="7"/>
  <c r="UEM71" i="7"/>
  <c r="UEN71" i="7"/>
  <c r="UEO71" i="7"/>
  <c r="UEP71" i="7"/>
  <c r="UEQ71" i="7"/>
  <c r="UER71" i="7"/>
  <c r="UES71" i="7"/>
  <c r="UET71" i="7"/>
  <c r="UEU71" i="7"/>
  <c r="UEV71" i="7"/>
  <c r="UEW71" i="7"/>
  <c r="UEX71" i="7"/>
  <c r="UEY71" i="7"/>
  <c r="UEZ71" i="7"/>
  <c r="UFA71" i="7"/>
  <c r="UFB71" i="7"/>
  <c r="UFC71" i="7"/>
  <c r="UFD71" i="7"/>
  <c r="UFE71" i="7"/>
  <c r="UFF71" i="7"/>
  <c r="UFG71" i="7"/>
  <c r="UFH71" i="7"/>
  <c r="UFI71" i="7"/>
  <c r="UFJ71" i="7"/>
  <c r="UFK71" i="7"/>
  <c r="UFL71" i="7"/>
  <c r="UFM71" i="7"/>
  <c r="UFN71" i="7"/>
  <c r="UFO71" i="7"/>
  <c r="UFP71" i="7"/>
  <c r="UFQ71" i="7"/>
  <c r="UFR71" i="7"/>
  <c r="UFS71" i="7"/>
  <c r="UFT71" i="7"/>
  <c r="UFU71" i="7"/>
  <c r="UFV71" i="7"/>
  <c r="UFW71" i="7"/>
  <c r="UFX71" i="7"/>
  <c r="UFY71" i="7"/>
  <c r="UFZ71" i="7"/>
  <c r="UGA71" i="7"/>
  <c r="UGB71" i="7"/>
  <c r="UGC71" i="7"/>
  <c r="UGD71" i="7"/>
  <c r="UGE71" i="7"/>
  <c r="UGF71" i="7"/>
  <c r="UGG71" i="7"/>
  <c r="UGH71" i="7"/>
  <c r="UGI71" i="7"/>
  <c r="UGJ71" i="7"/>
  <c r="UGK71" i="7"/>
  <c r="UGL71" i="7"/>
  <c r="UGM71" i="7"/>
  <c r="UGN71" i="7"/>
  <c r="UGO71" i="7"/>
  <c r="UGP71" i="7"/>
  <c r="UGQ71" i="7"/>
  <c r="UGR71" i="7"/>
  <c r="UGS71" i="7"/>
  <c r="UGT71" i="7"/>
  <c r="UGU71" i="7"/>
  <c r="UGV71" i="7"/>
  <c r="UGW71" i="7"/>
  <c r="UGX71" i="7"/>
  <c r="UGY71" i="7"/>
  <c r="UGZ71" i="7"/>
  <c r="UHA71" i="7"/>
  <c r="UHB71" i="7"/>
  <c r="UHC71" i="7"/>
  <c r="UHD71" i="7"/>
  <c r="UHE71" i="7"/>
  <c r="UHF71" i="7"/>
  <c r="UHG71" i="7"/>
  <c r="UHH71" i="7"/>
  <c r="UHI71" i="7"/>
  <c r="UHJ71" i="7"/>
  <c r="UHK71" i="7"/>
  <c r="UHL71" i="7"/>
  <c r="UHM71" i="7"/>
  <c r="UHN71" i="7"/>
  <c r="UHO71" i="7"/>
  <c r="UHP71" i="7"/>
  <c r="UHQ71" i="7"/>
  <c r="UHR71" i="7"/>
  <c r="UHS71" i="7"/>
  <c r="UHT71" i="7"/>
  <c r="UHU71" i="7"/>
  <c r="UHV71" i="7"/>
  <c r="UHW71" i="7"/>
  <c r="UHX71" i="7"/>
  <c r="UHY71" i="7"/>
  <c r="UHZ71" i="7"/>
  <c r="UIA71" i="7"/>
  <c r="UIB71" i="7"/>
  <c r="UIC71" i="7"/>
  <c r="UID71" i="7"/>
  <c r="UIE71" i="7"/>
  <c r="UIF71" i="7"/>
  <c r="UIG71" i="7"/>
  <c r="UIH71" i="7"/>
  <c r="UII71" i="7"/>
  <c r="UIJ71" i="7"/>
  <c r="UIK71" i="7"/>
  <c r="UIL71" i="7"/>
  <c r="UIM71" i="7"/>
  <c r="UIN71" i="7"/>
  <c r="UIO71" i="7"/>
  <c r="UIP71" i="7"/>
  <c r="UIQ71" i="7"/>
  <c r="UIR71" i="7"/>
  <c r="UIS71" i="7"/>
  <c r="UIT71" i="7"/>
  <c r="UIU71" i="7"/>
  <c r="UIV71" i="7"/>
  <c r="UIW71" i="7"/>
  <c r="UIX71" i="7"/>
  <c r="UIY71" i="7"/>
  <c r="UIZ71" i="7"/>
  <c r="UJA71" i="7"/>
  <c r="UJB71" i="7"/>
  <c r="UJC71" i="7"/>
  <c r="UJD71" i="7"/>
  <c r="UJE71" i="7"/>
  <c r="UJF71" i="7"/>
  <c r="UJG71" i="7"/>
  <c r="UJH71" i="7"/>
  <c r="UJI71" i="7"/>
  <c r="UJJ71" i="7"/>
  <c r="UJK71" i="7"/>
  <c r="UJL71" i="7"/>
  <c r="UJM71" i="7"/>
  <c r="UJN71" i="7"/>
  <c r="UJO71" i="7"/>
  <c r="UJP71" i="7"/>
  <c r="UJQ71" i="7"/>
  <c r="UJR71" i="7"/>
  <c r="UJS71" i="7"/>
  <c r="UJT71" i="7"/>
  <c r="UJU71" i="7"/>
  <c r="UJV71" i="7"/>
  <c r="UJW71" i="7"/>
  <c r="UJX71" i="7"/>
  <c r="UJY71" i="7"/>
  <c r="UJZ71" i="7"/>
  <c r="UKA71" i="7"/>
  <c r="UKB71" i="7"/>
  <c r="UKC71" i="7"/>
  <c r="UKD71" i="7"/>
  <c r="UKE71" i="7"/>
  <c r="UKF71" i="7"/>
  <c r="UKG71" i="7"/>
  <c r="UKH71" i="7"/>
  <c r="UKI71" i="7"/>
  <c r="UKJ71" i="7"/>
  <c r="UKK71" i="7"/>
  <c r="UKL71" i="7"/>
  <c r="UKM71" i="7"/>
  <c r="UKN71" i="7"/>
  <c r="UKO71" i="7"/>
  <c r="UKP71" i="7"/>
  <c r="UKQ71" i="7"/>
  <c r="UKR71" i="7"/>
  <c r="UKS71" i="7"/>
  <c r="UKT71" i="7"/>
  <c r="UKU71" i="7"/>
  <c r="UKV71" i="7"/>
  <c r="UKW71" i="7"/>
  <c r="UKX71" i="7"/>
  <c r="UKY71" i="7"/>
  <c r="UKZ71" i="7"/>
  <c r="ULA71" i="7"/>
  <c r="ULB71" i="7"/>
  <c r="ULC71" i="7"/>
  <c r="ULD71" i="7"/>
  <c r="ULE71" i="7"/>
  <c r="ULF71" i="7"/>
  <c r="ULG71" i="7"/>
  <c r="ULH71" i="7"/>
  <c r="ULI71" i="7"/>
  <c r="ULJ71" i="7"/>
  <c r="ULK71" i="7"/>
  <c r="ULL71" i="7"/>
  <c r="ULM71" i="7"/>
  <c r="ULN71" i="7"/>
  <c r="ULO71" i="7"/>
  <c r="ULP71" i="7"/>
  <c r="ULQ71" i="7"/>
  <c r="ULR71" i="7"/>
  <c r="ULS71" i="7"/>
  <c r="ULT71" i="7"/>
  <c r="ULU71" i="7"/>
  <c r="ULV71" i="7"/>
  <c r="ULW71" i="7"/>
  <c r="ULX71" i="7"/>
  <c r="ULY71" i="7"/>
  <c r="ULZ71" i="7"/>
  <c r="UMA71" i="7"/>
  <c r="UMB71" i="7"/>
  <c r="UMC71" i="7"/>
  <c r="UMD71" i="7"/>
  <c r="UME71" i="7"/>
  <c r="UMF71" i="7"/>
  <c r="UMG71" i="7"/>
  <c r="UMH71" i="7"/>
  <c r="UMI71" i="7"/>
  <c r="UMJ71" i="7"/>
  <c r="UMK71" i="7"/>
  <c r="UML71" i="7"/>
  <c r="UMM71" i="7"/>
  <c r="UMN71" i="7"/>
  <c r="UMO71" i="7"/>
  <c r="UMP71" i="7"/>
  <c r="UMQ71" i="7"/>
  <c r="UMR71" i="7"/>
  <c r="UMS71" i="7"/>
  <c r="UMT71" i="7"/>
  <c r="UMU71" i="7"/>
  <c r="UMV71" i="7"/>
  <c r="UMW71" i="7"/>
  <c r="UMX71" i="7"/>
  <c r="UMY71" i="7"/>
  <c r="UMZ71" i="7"/>
  <c r="UNA71" i="7"/>
  <c r="UNB71" i="7"/>
  <c r="UNC71" i="7"/>
  <c r="UND71" i="7"/>
  <c r="UNE71" i="7"/>
  <c r="UNF71" i="7"/>
  <c r="UNG71" i="7"/>
  <c r="UNH71" i="7"/>
  <c r="UNI71" i="7"/>
  <c r="UNJ71" i="7"/>
  <c r="UNK71" i="7"/>
  <c r="UNL71" i="7"/>
  <c r="UNM71" i="7"/>
  <c r="UNN71" i="7"/>
  <c r="UNO71" i="7"/>
  <c r="UNP71" i="7"/>
  <c r="UNQ71" i="7"/>
  <c r="UNR71" i="7"/>
  <c r="UNS71" i="7"/>
  <c r="UNT71" i="7"/>
  <c r="UNU71" i="7"/>
  <c r="UNV71" i="7"/>
  <c r="UNW71" i="7"/>
  <c r="UNX71" i="7"/>
  <c r="UNY71" i="7"/>
  <c r="UNZ71" i="7"/>
  <c r="UOA71" i="7"/>
  <c r="UOB71" i="7"/>
  <c r="UOC71" i="7"/>
  <c r="UOD71" i="7"/>
  <c r="UOE71" i="7"/>
  <c r="UOF71" i="7"/>
  <c r="UOG71" i="7"/>
  <c r="UOH71" i="7"/>
  <c r="UOI71" i="7"/>
  <c r="UOJ71" i="7"/>
  <c r="UOK71" i="7"/>
  <c r="UOL71" i="7"/>
  <c r="UOM71" i="7"/>
  <c r="UON71" i="7"/>
  <c r="UOO71" i="7"/>
  <c r="UOP71" i="7"/>
  <c r="UOQ71" i="7"/>
  <c r="UOR71" i="7"/>
  <c r="UOS71" i="7"/>
  <c r="UOT71" i="7"/>
  <c r="UOU71" i="7"/>
  <c r="UOV71" i="7"/>
  <c r="UOW71" i="7"/>
  <c r="UOX71" i="7"/>
  <c r="UOY71" i="7"/>
  <c r="UOZ71" i="7"/>
  <c r="UPA71" i="7"/>
  <c r="UPB71" i="7"/>
  <c r="UPC71" i="7"/>
  <c r="UPD71" i="7"/>
  <c r="UPE71" i="7"/>
  <c r="UPF71" i="7"/>
  <c r="UPG71" i="7"/>
  <c r="UPH71" i="7"/>
  <c r="UPI71" i="7"/>
  <c r="UPJ71" i="7"/>
  <c r="UPK71" i="7"/>
  <c r="UPL71" i="7"/>
  <c r="UPM71" i="7"/>
  <c r="UPN71" i="7"/>
  <c r="UPO71" i="7"/>
  <c r="UPP71" i="7"/>
  <c r="UPQ71" i="7"/>
  <c r="UPR71" i="7"/>
  <c r="UPS71" i="7"/>
  <c r="UPT71" i="7"/>
  <c r="UPU71" i="7"/>
  <c r="UPV71" i="7"/>
  <c r="UPW71" i="7"/>
  <c r="UPX71" i="7"/>
  <c r="UPY71" i="7"/>
  <c r="UPZ71" i="7"/>
  <c r="UQA71" i="7"/>
  <c r="UQB71" i="7"/>
  <c r="UQC71" i="7"/>
  <c r="UQD71" i="7"/>
  <c r="UQE71" i="7"/>
  <c r="UQF71" i="7"/>
  <c r="UQG71" i="7"/>
  <c r="UQH71" i="7"/>
  <c r="UQI71" i="7"/>
  <c r="UQJ71" i="7"/>
  <c r="UQK71" i="7"/>
  <c r="UQL71" i="7"/>
  <c r="UQM71" i="7"/>
  <c r="UQN71" i="7"/>
  <c r="UQO71" i="7"/>
  <c r="UQP71" i="7"/>
  <c r="UQQ71" i="7"/>
  <c r="UQR71" i="7"/>
  <c r="UQS71" i="7"/>
  <c r="UQT71" i="7"/>
  <c r="UQU71" i="7"/>
  <c r="UQV71" i="7"/>
  <c r="UQW71" i="7"/>
  <c r="UQX71" i="7"/>
  <c r="UQY71" i="7"/>
  <c r="UQZ71" i="7"/>
  <c r="URA71" i="7"/>
  <c r="URB71" i="7"/>
  <c r="URC71" i="7"/>
  <c r="URD71" i="7"/>
  <c r="URE71" i="7"/>
  <c r="URF71" i="7"/>
  <c r="URG71" i="7"/>
  <c r="URH71" i="7"/>
  <c r="URI71" i="7"/>
  <c r="URJ71" i="7"/>
  <c r="URK71" i="7"/>
  <c r="URL71" i="7"/>
  <c r="URM71" i="7"/>
  <c r="URN71" i="7"/>
  <c r="URO71" i="7"/>
  <c r="URP71" i="7"/>
  <c r="URQ71" i="7"/>
  <c r="URR71" i="7"/>
  <c r="URS71" i="7"/>
  <c r="URT71" i="7"/>
  <c r="URU71" i="7"/>
  <c r="URV71" i="7"/>
  <c r="URW71" i="7"/>
  <c r="URX71" i="7"/>
  <c r="URY71" i="7"/>
  <c r="URZ71" i="7"/>
  <c r="USA71" i="7"/>
  <c r="USB71" i="7"/>
  <c r="USC71" i="7"/>
  <c r="USD71" i="7"/>
  <c r="USE71" i="7"/>
  <c r="USF71" i="7"/>
  <c r="USG71" i="7"/>
  <c r="USH71" i="7"/>
  <c r="USI71" i="7"/>
  <c r="USJ71" i="7"/>
  <c r="USK71" i="7"/>
  <c r="USL71" i="7"/>
  <c r="USM71" i="7"/>
  <c r="USN71" i="7"/>
  <c r="USO71" i="7"/>
  <c r="USP71" i="7"/>
  <c r="USQ71" i="7"/>
  <c r="USR71" i="7"/>
  <c r="USS71" i="7"/>
  <c r="UST71" i="7"/>
  <c r="USU71" i="7"/>
  <c r="USV71" i="7"/>
  <c r="USW71" i="7"/>
  <c r="USX71" i="7"/>
  <c r="USY71" i="7"/>
  <c r="USZ71" i="7"/>
  <c r="UTA71" i="7"/>
  <c r="UTB71" i="7"/>
  <c r="UTC71" i="7"/>
  <c r="UTD71" i="7"/>
  <c r="UTE71" i="7"/>
  <c r="UTF71" i="7"/>
  <c r="UTG71" i="7"/>
  <c r="UTH71" i="7"/>
  <c r="UTI71" i="7"/>
  <c r="UTJ71" i="7"/>
  <c r="UTK71" i="7"/>
  <c r="UTL71" i="7"/>
  <c r="UTM71" i="7"/>
  <c r="UTN71" i="7"/>
  <c r="UTO71" i="7"/>
  <c r="UTP71" i="7"/>
  <c r="UTQ71" i="7"/>
  <c r="UTR71" i="7"/>
  <c r="UTS71" i="7"/>
  <c r="UTT71" i="7"/>
  <c r="UTU71" i="7"/>
  <c r="UTV71" i="7"/>
  <c r="UTW71" i="7"/>
  <c r="UTX71" i="7"/>
  <c r="UTY71" i="7"/>
  <c r="UTZ71" i="7"/>
  <c r="UUA71" i="7"/>
  <c r="UUB71" i="7"/>
  <c r="UUC71" i="7"/>
  <c r="UUD71" i="7"/>
  <c r="UUE71" i="7"/>
  <c r="UUF71" i="7"/>
  <c r="UUG71" i="7"/>
  <c r="UUH71" i="7"/>
  <c r="UUI71" i="7"/>
  <c r="UUJ71" i="7"/>
  <c r="UUK71" i="7"/>
  <c r="UUL71" i="7"/>
  <c r="UUM71" i="7"/>
  <c r="UUN71" i="7"/>
  <c r="UUO71" i="7"/>
  <c r="UUP71" i="7"/>
  <c r="UUQ71" i="7"/>
  <c r="UUR71" i="7"/>
  <c r="UUS71" i="7"/>
  <c r="UUT71" i="7"/>
  <c r="UUU71" i="7"/>
  <c r="UUV71" i="7"/>
  <c r="UUW71" i="7"/>
  <c r="UUX71" i="7"/>
  <c r="UUY71" i="7"/>
  <c r="UUZ71" i="7"/>
  <c r="UVA71" i="7"/>
  <c r="UVB71" i="7"/>
  <c r="UVC71" i="7"/>
  <c r="UVD71" i="7"/>
  <c r="UVE71" i="7"/>
  <c r="UVF71" i="7"/>
  <c r="UVG71" i="7"/>
  <c r="UVH71" i="7"/>
  <c r="UVI71" i="7"/>
  <c r="UVJ71" i="7"/>
  <c r="UVK71" i="7"/>
  <c r="UVL71" i="7"/>
  <c r="UVM71" i="7"/>
  <c r="UVN71" i="7"/>
  <c r="UVO71" i="7"/>
  <c r="UVP71" i="7"/>
  <c r="UVQ71" i="7"/>
  <c r="UVR71" i="7"/>
  <c r="UVS71" i="7"/>
  <c r="UVT71" i="7"/>
  <c r="UVU71" i="7"/>
  <c r="UVV71" i="7"/>
  <c r="UVW71" i="7"/>
  <c r="UVX71" i="7"/>
  <c r="UVY71" i="7"/>
  <c r="UVZ71" i="7"/>
  <c r="UWA71" i="7"/>
  <c r="UWB71" i="7"/>
  <c r="UWC71" i="7"/>
  <c r="UWD71" i="7"/>
  <c r="UWE71" i="7"/>
  <c r="UWF71" i="7"/>
  <c r="UWG71" i="7"/>
  <c r="UWH71" i="7"/>
  <c r="UWI71" i="7"/>
  <c r="UWJ71" i="7"/>
  <c r="UWK71" i="7"/>
  <c r="UWL71" i="7"/>
  <c r="UWM71" i="7"/>
  <c r="UWN71" i="7"/>
  <c r="UWO71" i="7"/>
  <c r="UWP71" i="7"/>
  <c r="UWQ71" i="7"/>
  <c r="UWR71" i="7"/>
  <c r="UWS71" i="7"/>
  <c r="UWT71" i="7"/>
  <c r="UWU71" i="7"/>
  <c r="UWV71" i="7"/>
  <c r="UWW71" i="7"/>
  <c r="UWX71" i="7"/>
  <c r="UWY71" i="7"/>
  <c r="UWZ71" i="7"/>
  <c r="UXA71" i="7"/>
  <c r="UXB71" i="7"/>
  <c r="UXC71" i="7"/>
  <c r="UXD71" i="7"/>
  <c r="UXE71" i="7"/>
  <c r="UXF71" i="7"/>
  <c r="UXG71" i="7"/>
  <c r="UXH71" i="7"/>
  <c r="UXI71" i="7"/>
  <c r="UXJ71" i="7"/>
  <c r="UXK71" i="7"/>
  <c r="UXL71" i="7"/>
  <c r="UXM71" i="7"/>
  <c r="UXN71" i="7"/>
  <c r="UXO71" i="7"/>
  <c r="UXP71" i="7"/>
  <c r="UXQ71" i="7"/>
  <c r="UXR71" i="7"/>
  <c r="UXS71" i="7"/>
  <c r="UXT71" i="7"/>
  <c r="UXU71" i="7"/>
  <c r="UXV71" i="7"/>
  <c r="UXW71" i="7"/>
  <c r="UXX71" i="7"/>
  <c r="UXY71" i="7"/>
  <c r="UXZ71" i="7"/>
  <c r="UYA71" i="7"/>
  <c r="UYB71" i="7"/>
  <c r="UYC71" i="7"/>
  <c r="UYD71" i="7"/>
  <c r="UYE71" i="7"/>
  <c r="UYF71" i="7"/>
  <c r="UYG71" i="7"/>
  <c r="UYH71" i="7"/>
  <c r="UYI71" i="7"/>
  <c r="UYJ71" i="7"/>
  <c r="UYK71" i="7"/>
  <c r="UYL71" i="7"/>
  <c r="UYM71" i="7"/>
  <c r="UYN71" i="7"/>
  <c r="UYO71" i="7"/>
  <c r="UYP71" i="7"/>
  <c r="UYQ71" i="7"/>
  <c r="UYR71" i="7"/>
  <c r="UYS71" i="7"/>
  <c r="UYT71" i="7"/>
  <c r="UYU71" i="7"/>
  <c r="UYV71" i="7"/>
  <c r="UYW71" i="7"/>
  <c r="UYX71" i="7"/>
  <c r="UYY71" i="7"/>
  <c r="UYZ71" i="7"/>
  <c r="UZA71" i="7"/>
  <c r="UZB71" i="7"/>
  <c r="UZC71" i="7"/>
  <c r="UZD71" i="7"/>
  <c r="UZE71" i="7"/>
  <c r="UZF71" i="7"/>
  <c r="UZG71" i="7"/>
  <c r="UZH71" i="7"/>
  <c r="UZI71" i="7"/>
  <c r="UZJ71" i="7"/>
  <c r="UZK71" i="7"/>
  <c r="UZL71" i="7"/>
  <c r="UZM71" i="7"/>
  <c r="UZN71" i="7"/>
  <c r="UZO71" i="7"/>
  <c r="UZP71" i="7"/>
  <c r="UZQ71" i="7"/>
  <c r="UZR71" i="7"/>
  <c r="UZS71" i="7"/>
  <c r="UZT71" i="7"/>
  <c r="UZU71" i="7"/>
  <c r="UZV71" i="7"/>
  <c r="UZW71" i="7"/>
  <c r="UZX71" i="7"/>
  <c r="UZY71" i="7"/>
  <c r="UZZ71" i="7"/>
  <c r="VAA71" i="7"/>
  <c r="VAB71" i="7"/>
  <c r="VAC71" i="7"/>
  <c r="VAD71" i="7"/>
  <c r="VAE71" i="7"/>
  <c r="VAF71" i="7"/>
  <c r="VAG71" i="7"/>
  <c r="VAH71" i="7"/>
  <c r="VAI71" i="7"/>
  <c r="VAJ71" i="7"/>
  <c r="VAK71" i="7"/>
  <c r="VAL71" i="7"/>
  <c r="VAM71" i="7"/>
  <c r="VAN71" i="7"/>
  <c r="VAO71" i="7"/>
  <c r="VAP71" i="7"/>
  <c r="VAQ71" i="7"/>
  <c r="VAR71" i="7"/>
  <c r="VAS71" i="7"/>
  <c r="VAT71" i="7"/>
  <c r="VAU71" i="7"/>
  <c r="VAV71" i="7"/>
  <c r="VAW71" i="7"/>
  <c r="VAX71" i="7"/>
  <c r="VAY71" i="7"/>
  <c r="VAZ71" i="7"/>
  <c r="VBA71" i="7"/>
  <c r="VBB71" i="7"/>
  <c r="VBC71" i="7"/>
  <c r="VBD71" i="7"/>
  <c r="VBE71" i="7"/>
  <c r="VBF71" i="7"/>
  <c r="VBG71" i="7"/>
  <c r="VBH71" i="7"/>
  <c r="VBI71" i="7"/>
  <c r="VBJ71" i="7"/>
  <c r="VBK71" i="7"/>
  <c r="VBL71" i="7"/>
  <c r="VBM71" i="7"/>
  <c r="VBN71" i="7"/>
  <c r="VBO71" i="7"/>
  <c r="VBP71" i="7"/>
  <c r="VBQ71" i="7"/>
  <c r="VBR71" i="7"/>
  <c r="VBS71" i="7"/>
  <c r="VBT71" i="7"/>
  <c r="VBU71" i="7"/>
  <c r="VBV71" i="7"/>
  <c r="VBW71" i="7"/>
  <c r="VBX71" i="7"/>
  <c r="VBY71" i="7"/>
  <c r="VBZ71" i="7"/>
  <c r="VCA71" i="7"/>
  <c r="VCB71" i="7"/>
  <c r="VCC71" i="7"/>
  <c r="VCD71" i="7"/>
  <c r="VCE71" i="7"/>
  <c r="VCF71" i="7"/>
  <c r="VCG71" i="7"/>
  <c r="VCH71" i="7"/>
  <c r="VCI71" i="7"/>
  <c r="VCJ71" i="7"/>
  <c r="VCK71" i="7"/>
  <c r="VCL71" i="7"/>
  <c r="VCM71" i="7"/>
  <c r="VCN71" i="7"/>
  <c r="VCO71" i="7"/>
  <c r="VCP71" i="7"/>
  <c r="VCQ71" i="7"/>
  <c r="VCR71" i="7"/>
  <c r="VCS71" i="7"/>
  <c r="VCT71" i="7"/>
  <c r="VCU71" i="7"/>
  <c r="VCV71" i="7"/>
  <c r="VCW71" i="7"/>
  <c r="VCX71" i="7"/>
  <c r="VCY71" i="7"/>
  <c r="VCZ71" i="7"/>
  <c r="VDA71" i="7"/>
  <c r="VDB71" i="7"/>
  <c r="VDC71" i="7"/>
  <c r="VDD71" i="7"/>
  <c r="VDE71" i="7"/>
  <c r="VDF71" i="7"/>
  <c r="VDG71" i="7"/>
  <c r="VDH71" i="7"/>
  <c r="VDI71" i="7"/>
  <c r="VDJ71" i="7"/>
  <c r="VDK71" i="7"/>
  <c r="VDL71" i="7"/>
  <c r="VDM71" i="7"/>
  <c r="VDN71" i="7"/>
  <c r="VDO71" i="7"/>
  <c r="VDP71" i="7"/>
  <c r="VDQ71" i="7"/>
  <c r="VDR71" i="7"/>
  <c r="VDS71" i="7"/>
  <c r="VDT71" i="7"/>
  <c r="VDU71" i="7"/>
  <c r="VDV71" i="7"/>
  <c r="VDW71" i="7"/>
  <c r="VDX71" i="7"/>
  <c r="VDY71" i="7"/>
  <c r="VDZ71" i="7"/>
  <c r="VEA71" i="7"/>
  <c r="VEB71" i="7"/>
  <c r="VEC71" i="7"/>
  <c r="VED71" i="7"/>
  <c r="VEE71" i="7"/>
  <c r="VEF71" i="7"/>
  <c r="VEG71" i="7"/>
  <c r="VEH71" i="7"/>
  <c r="VEI71" i="7"/>
  <c r="VEJ71" i="7"/>
  <c r="VEK71" i="7"/>
  <c r="VEL71" i="7"/>
  <c r="VEM71" i="7"/>
  <c r="VEN71" i="7"/>
  <c r="VEO71" i="7"/>
  <c r="VEP71" i="7"/>
  <c r="VEQ71" i="7"/>
  <c r="VER71" i="7"/>
  <c r="VES71" i="7"/>
  <c r="VET71" i="7"/>
  <c r="VEU71" i="7"/>
  <c r="VEV71" i="7"/>
  <c r="VEW71" i="7"/>
  <c r="VEX71" i="7"/>
  <c r="VEY71" i="7"/>
  <c r="VEZ71" i="7"/>
  <c r="VFA71" i="7"/>
  <c r="VFB71" i="7"/>
  <c r="VFC71" i="7"/>
  <c r="VFD71" i="7"/>
  <c r="VFE71" i="7"/>
  <c r="VFF71" i="7"/>
  <c r="VFG71" i="7"/>
  <c r="VFH71" i="7"/>
  <c r="VFI71" i="7"/>
  <c r="VFJ71" i="7"/>
  <c r="VFK71" i="7"/>
  <c r="VFL71" i="7"/>
  <c r="VFM71" i="7"/>
  <c r="VFN71" i="7"/>
  <c r="VFO71" i="7"/>
  <c r="VFP71" i="7"/>
  <c r="VFQ71" i="7"/>
  <c r="VFR71" i="7"/>
  <c r="VFS71" i="7"/>
  <c r="VFT71" i="7"/>
  <c r="VFU71" i="7"/>
  <c r="VFV71" i="7"/>
  <c r="VFW71" i="7"/>
  <c r="VFX71" i="7"/>
  <c r="VFY71" i="7"/>
  <c r="VFZ71" i="7"/>
  <c r="VGA71" i="7"/>
  <c r="VGB71" i="7"/>
  <c r="VGC71" i="7"/>
  <c r="VGD71" i="7"/>
  <c r="VGE71" i="7"/>
  <c r="VGF71" i="7"/>
  <c r="VGG71" i="7"/>
  <c r="VGH71" i="7"/>
  <c r="VGI71" i="7"/>
  <c r="VGJ71" i="7"/>
  <c r="VGK71" i="7"/>
  <c r="VGL71" i="7"/>
  <c r="VGM71" i="7"/>
  <c r="VGN71" i="7"/>
  <c r="VGO71" i="7"/>
  <c r="VGP71" i="7"/>
  <c r="VGQ71" i="7"/>
  <c r="VGR71" i="7"/>
  <c r="VGS71" i="7"/>
  <c r="VGT71" i="7"/>
  <c r="VGU71" i="7"/>
  <c r="VGV71" i="7"/>
  <c r="VGW71" i="7"/>
  <c r="VGX71" i="7"/>
  <c r="VGY71" i="7"/>
  <c r="VGZ71" i="7"/>
  <c r="VHA71" i="7"/>
  <c r="VHB71" i="7"/>
  <c r="VHC71" i="7"/>
  <c r="VHD71" i="7"/>
  <c r="VHE71" i="7"/>
  <c r="VHF71" i="7"/>
  <c r="VHG71" i="7"/>
  <c r="VHH71" i="7"/>
  <c r="VHI71" i="7"/>
  <c r="VHJ71" i="7"/>
  <c r="VHK71" i="7"/>
  <c r="VHL71" i="7"/>
  <c r="VHM71" i="7"/>
  <c r="VHN71" i="7"/>
  <c r="VHO71" i="7"/>
  <c r="VHP71" i="7"/>
  <c r="VHQ71" i="7"/>
  <c r="VHR71" i="7"/>
  <c r="VHS71" i="7"/>
  <c r="VHT71" i="7"/>
  <c r="VHU71" i="7"/>
  <c r="VHV71" i="7"/>
  <c r="VHW71" i="7"/>
  <c r="VHX71" i="7"/>
  <c r="VHY71" i="7"/>
  <c r="VHZ71" i="7"/>
  <c r="VIA71" i="7"/>
  <c r="VIB71" i="7"/>
  <c r="VIC71" i="7"/>
  <c r="VID71" i="7"/>
  <c r="VIE71" i="7"/>
  <c r="VIF71" i="7"/>
  <c r="VIG71" i="7"/>
  <c r="VIH71" i="7"/>
  <c r="VII71" i="7"/>
  <c r="VIJ71" i="7"/>
  <c r="VIK71" i="7"/>
  <c r="VIL71" i="7"/>
  <c r="VIM71" i="7"/>
  <c r="VIN71" i="7"/>
  <c r="VIO71" i="7"/>
  <c r="VIP71" i="7"/>
  <c r="VIQ71" i="7"/>
  <c r="VIR71" i="7"/>
  <c r="VIS71" i="7"/>
  <c r="VIT71" i="7"/>
  <c r="VIU71" i="7"/>
  <c r="VIV71" i="7"/>
  <c r="VIW71" i="7"/>
  <c r="VIX71" i="7"/>
  <c r="VIY71" i="7"/>
  <c r="VIZ71" i="7"/>
  <c r="VJA71" i="7"/>
  <c r="VJB71" i="7"/>
  <c r="VJC71" i="7"/>
  <c r="VJD71" i="7"/>
  <c r="VJE71" i="7"/>
  <c r="VJF71" i="7"/>
  <c r="VJG71" i="7"/>
  <c r="VJH71" i="7"/>
  <c r="VJI71" i="7"/>
  <c r="VJJ71" i="7"/>
  <c r="VJK71" i="7"/>
  <c r="VJL71" i="7"/>
  <c r="VJM71" i="7"/>
  <c r="VJN71" i="7"/>
  <c r="VJO71" i="7"/>
  <c r="VJP71" i="7"/>
  <c r="VJQ71" i="7"/>
  <c r="VJR71" i="7"/>
  <c r="VJS71" i="7"/>
  <c r="VJT71" i="7"/>
  <c r="VJU71" i="7"/>
  <c r="VJV71" i="7"/>
  <c r="VJW71" i="7"/>
  <c r="VJX71" i="7"/>
  <c r="VJY71" i="7"/>
  <c r="VJZ71" i="7"/>
  <c r="VKA71" i="7"/>
  <c r="VKB71" i="7"/>
  <c r="VKC71" i="7"/>
  <c r="VKD71" i="7"/>
  <c r="VKE71" i="7"/>
  <c r="VKF71" i="7"/>
  <c r="VKG71" i="7"/>
  <c r="VKH71" i="7"/>
  <c r="VKI71" i="7"/>
  <c r="VKJ71" i="7"/>
  <c r="VKK71" i="7"/>
  <c r="VKL71" i="7"/>
  <c r="VKM71" i="7"/>
  <c r="VKN71" i="7"/>
  <c r="VKO71" i="7"/>
  <c r="VKP71" i="7"/>
  <c r="VKQ71" i="7"/>
  <c r="VKR71" i="7"/>
  <c r="VKS71" i="7"/>
  <c r="VKT71" i="7"/>
  <c r="VKU71" i="7"/>
  <c r="VKV71" i="7"/>
  <c r="VKW71" i="7"/>
  <c r="VKX71" i="7"/>
  <c r="VKY71" i="7"/>
  <c r="VKZ71" i="7"/>
  <c r="VLA71" i="7"/>
  <c r="VLB71" i="7"/>
  <c r="VLC71" i="7"/>
  <c r="VLD71" i="7"/>
  <c r="VLE71" i="7"/>
  <c r="VLF71" i="7"/>
  <c r="VLG71" i="7"/>
  <c r="VLH71" i="7"/>
  <c r="VLI71" i="7"/>
  <c r="VLJ71" i="7"/>
  <c r="VLK71" i="7"/>
  <c r="VLL71" i="7"/>
  <c r="VLM71" i="7"/>
  <c r="VLN71" i="7"/>
  <c r="VLO71" i="7"/>
  <c r="VLP71" i="7"/>
  <c r="VLQ71" i="7"/>
  <c r="VLR71" i="7"/>
  <c r="VLS71" i="7"/>
  <c r="VLT71" i="7"/>
  <c r="VLU71" i="7"/>
  <c r="VLV71" i="7"/>
  <c r="VLW71" i="7"/>
  <c r="VLX71" i="7"/>
  <c r="VLY71" i="7"/>
  <c r="VLZ71" i="7"/>
  <c r="VMA71" i="7"/>
  <c r="VMB71" i="7"/>
  <c r="VMC71" i="7"/>
  <c r="VMD71" i="7"/>
  <c r="VME71" i="7"/>
  <c r="VMF71" i="7"/>
  <c r="VMG71" i="7"/>
  <c r="VMH71" i="7"/>
  <c r="VMI71" i="7"/>
  <c r="VMJ71" i="7"/>
  <c r="VMK71" i="7"/>
  <c r="VML71" i="7"/>
  <c r="VMM71" i="7"/>
  <c r="VMN71" i="7"/>
  <c r="VMO71" i="7"/>
  <c r="VMP71" i="7"/>
  <c r="VMQ71" i="7"/>
  <c r="VMR71" i="7"/>
  <c r="VMS71" i="7"/>
  <c r="VMT71" i="7"/>
  <c r="VMU71" i="7"/>
  <c r="VMV71" i="7"/>
  <c r="VMW71" i="7"/>
  <c r="VMX71" i="7"/>
  <c r="VMY71" i="7"/>
  <c r="VMZ71" i="7"/>
  <c r="VNA71" i="7"/>
  <c r="VNB71" i="7"/>
  <c r="VNC71" i="7"/>
  <c r="VND71" i="7"/>
  <c r="VNE71" i="7"/>
  <c r="VNF71" i="7"/>
  <c r="VNG71" i="7"/>
  <c r="VNH71" i="7"/>
  <c r="VNI71" i="7"/>
  <c r="VNJ71" i="7"/>
  <c r="VNK71" i="7"/>
  <c r="VNL71" i="7"/>
  <c r="VNM71" i="7"/>
  <c r="VNN71" i="7"/>
  <c r="VNO71" i="7"/>
  <c r="VNP71" i="7"/>
  <c r="VNQ71" i="7"/>
  <c r="VNR71" i="7"/>
  <c r="VNS71" i="7"/>
  <c r="VNT71" i="7"/>
  <c r="VNU71" i="7"/>
  <c r="VNV71" i="7"/>
  <c r="VNW71" i="7"/>
  <c r="VNX71" i="7"/>
  <c r="VNY71" i="7"/>
  <c r="VNZ71" i="7"/>
  <c r="VOA71" i="7"/>
  <c r="VOB71" i="7"/>
  <c r="VOC71" i="7"/>
  <c r="VOD71" i="7"/>
  <c r="VOE71" i="7"/>
  <c r="VOF71" i="7"/>
  <c r="VOG71" i="7"/>
  <c r="VOH71" i="7"/>
  <c r="VOI71" i="7"/>
  <c r="VOJ71" i="7"/>
  <c r="VOK71" i="7"/>
  <c r="VOL71" i="7"/>
  <c r="VOM71" i="7"/>
  <c r="VON71" i="7"/>
  <c r="VOO71" i="7"/>
  <c r="VOP71" i="7"/>
  <c r="VOQ71" i="7"/>
  <c r="VOR71" i="7"/>
  <c r="VOS71" i="7"/>
  <c r="VOT71" i="7"/>
  <c r="VOU71" i="7"/>
  <c r="VOV71" i="7"/>
  <c r="VOW71" i="7"/>
  <c r="VOX71" i="7"/>
  <c r="VOY71" i="7"/>
  <c r="VOZ71" i="7"/>
  <c r="VPA71" i="7"/>
  <c r="VPB71" i="7"/>
  <c r="VPC71" i="7"/>
  <c r="VPD71" i="7"/>
  <c r="VPE71" i="7"/>
  <c r="VPF71" i="7"/>
  <c r="VPG71" i="7"/>
  <c r="VPH71" i="7"/>
  <c r="VPI71" i="7"/>
  <c r="VPJ71" i="7"/>
  <c r="VPK71" i="7"/>
  <c r="VPL71" i="7"/>
  <c r="VPM71" i="7"/>
  <c r="VPN71" i="7"/>
  <c r="VPO71" i="7"/>
  <c r="VPP71" i="7"/>
  <c r="VPQ71" i="7"/>
  <c r="VPR71" i="7"/>
  <c r="VPS71" i="7"/>
  <c r="VPT71" i="7"/>
  <c r="VPU71" i="7"/>
  <c r="VPV71" i="7"/>
  <c r="VPW71" i="7"/>
  <c r="VPX71" i="7"/>
  <c r="VPY71" i="7"/>
  <c r="VPZ71" i="7"/>
  <c r="VQA71" i="7"/>
  <c r="VQB71" i="7"/>
  <c r="VQC71" i="7"/>
  <c r="VQD71" i="7"/>
  <c r="VQE71" i="7"/>
  <c r="VQF71" i="7"/>
  <c r="VQG71" i="7"/>
  <c r="VQH71" i="7"/>
  <c r="VQI71" i="7"/>
  <c r="VQJ71" i="7"/>
  <c r="VQK71" i="7"/>
  <c r="VQL71" i="7"/>
  <c r="VQM71" i="7"/>
  <c r="VQN71" i="7"/>
  <c r="VQO71" i="7"/>
  <c r="VQP71" i="7"/>
  <c r="VQQ71" i="7"/>
  <c r="VQR71" i="7"/>
  <c r="VQS71" i="7"/>
  <c r="VQT71" i="7"/>
  <c r="VQU71" i="7"/>
  <c r="VQV71" i="7"/>
  <c r="VQW71" i="7"/>
  <c r="VQX71" i="7"/>
  <c r="VQY71" i="7"/>
  <c r="VQZ71" i="7"/>
  <c r="VRA71" i="7"/>
  <c r="VRB71" i="7"/>
  <c r="VRC71" i="7"/>
  <c r="VRD71" i="7"/>
  <c r="VRE71" i="7"/>
  <c r="VRF71" i="7"/>
  <c r="VRG71" i="7"/>
  <c r="VRH71" i="7"/>
  <c r="VRI71" i="7"/>
  <c r="VRJ71" i="7"/>
  <c r="VRK71" i="7"/>
  <c r="VRL71" i="7"/>
  <c r="VRM71" i="7"/>
  <c r="VRN71" i="7"/>
  <c r="VRO71" i="7"/>
  <c r="VRP71" i="7"/>
  <c r="VRQ71" i="7"/>
  <c r="VRR71" i="7"/>
  <c r="VRS71" i="7"/>
  <c r="VRT71" i="7"/>
  <c r="VRU71" i="7"/>
  <c r="VRV71" i="7"/>
  <c r="VRW71" i="7"/>
  <c r="VRX71" i="7"/>
  <c r="VRY71" i="7"/>
  <c r="VRZ71" i="7"/>
  <c r="VSA71" i="7"/>
  <c r="VSB71" i="7"/>
  <c r="VSC71" i="7"/>
  <c r="VSD71" i="7"/>
  <c r="VSE71" i="7"/>
  <c r="VSF71" i="7"/>
  <c r="VSG71" i="7"/>
  <c r="VSH71" i="7"/>
  <c r="VSI71" i="7"/>
  <c r="VSJ71" i="7"/>
  <c r="VSK71" i="7"/>
  <c r="VSL71" i="7"/>
  <c r="VSM71" i="7"/>
  <c r="VSN71" i="7"/>
  <c r="VSO71" i="7"/>
  <c r="VSP71" i="7"/>
  <c r="VSQ71" i="7"/>
  <c r="VSR71" i="7"/>
  <c r="VSS71" i="7"/>
  <c r="VST71" i="7"/>
  <c r="VSU71" i="7"/>
  <c r="VSV71" i="7"/>
  <c r="VSW71" i="7"/>
  <c r="VSX71" i="7"/>
  <c r="VSY71" i="7"/>
  <c r="VSZ71" i="7"/>
  <c r="VTA71" i="7"/>
  <c r="VTB71" i="7"/>
  <c r="VTC71" i="7"/>
  <c r="VTD71" i="7"/>
  <c r="VTE71" i="7"/>
  <c r="VTF71" i="7"/>
  <c r="VTG71" i="7"/>
  <c r="VTH71" i="7"/>
  <c r="VTI71" i="7"/>
  <c r="VTJ71" i="7"/>
  <c r="VTK71" i="7"/>
  <c r="VTL71" i="7"/>
  <c r="VTM71" i="7"/>
  <c r="VTN71" i="7"/>
  <c r="VTO71" i="7"/>
  <c r="VTP71" i="7"/>
  <c r="VTQ71" i="7"/>
  <c r="VTR71" i="7"/>
  <c r="VTS71" i="7"/>
  <c r="VTT71" i="7"/>
  <c r="VTU71" i="7"/>
  <c r="VTV71" i="7"/>
  <c r="VTW71" i="7"/>
  <c r="VTX71" i="7"/>
  <c r="VTY71" i="7"/>
  <c r="VTZ71" i="7"/>
  <c r="VUA71" i="7"/>
  <c r="VUB71" i="7"/>
  <c r="VUC71" i="7"/>
  <c r="VUD71" i="7"/>
  <c r="VUE71" i="7"/>
  <c r="VUF71" i="7"/>
  <c r="VUG71" i="7"/>
  <c r="VUH71" i="7"/>
  <c r="VUI71" i="7"/>
  <c r="VUJ71" i="7"/>
  <c r="VUK71" i="7"/>
  <c r="VUL71" i="7"/>
  <c r="VUM71" i="7"/>
  <c r="VUN71" i="7"/>
  <c r="VUO71" i="7"/>
  <c r="VUP71" i="7"/>
  <c r="VUQ71" i="7"/>
  <c r="VUR71" i="7"/>
  <c r="VUS71" i="7"/>
  <c r="VUT71" i="7"/>
  <c r="VUU71" i="7"/>
  <c r="VUV71" i="7"/>
  <c r="VUW71" i="7"/>
  <c r="VUX71" i="7"/>
  <c r="VUY71" i="7"/>
  <c r="VUZ71" i="7"/>
  <c r="VVA71" i="7"/>
  <c r="VVB71" i="7"/>
  <c r="VVC71" i="7"/>
  <c r="VVD71" i="7"/>
  <c r="VVE71" i="7"/>
  <c r="VVF71" i="7"/>
  <c r="VVG71" i="7"/>
  <c r="VVH71" i="7"/>
  <c r="VVI71" i="7"/>
  <c r="VVJ71" i="7"/>
  <c r="VVK71" i="7"/>
  <c r="VVL71" i="7"/>
  <c r="VVM71" i="7"/>
  <c r="VVN71" i="7"/>
  <c r="VVO71" i="7"/>
  <c r="VVP71" i="7"/>
  <c r="VVQ71" i="7"/>
  <c r="VVR71" i="7"/>
  <c r="VVS71" i="7"/>
  <c r="VVT71" i="7"/>
  <c r="VVU71" i="7"/>
  <c r="VVV71" i="7"/>
  <c r="VVW71" i="7"/>
  <c r="VVX71" i="7"/>
  <c r="VVY71" i="7"/>
  <c r="VVZ71" i="7"/>
  <c r="VWA71" i="7"/>
  <c r="VWB71" i="7"/>
  <c r="VWC71" i="7"/>
  <c r="VWD71" i="7"/>
  <c r="VWE71" i="7"/>
  <c r="VWF71" i="7"/>
  <c r="VWG71" i="7"/>
  <c r="VWH71" i="7"/>
  <c r="VWI71" i="7"/>
  <c r="VWJ71" i="7"/>
  <c r="VWK71" i="7"/>
  <c r="VWL71" i="7"/>
  <c r="VWM71" i="7"/>
  <c r="VWN71" i="7"/>
  <c r="VWO71" i="7"/>
  <c r="VWP71" i="7"/>
  <c r="VWQ71" i="7"/>
  <c r="VWR71" i="7"/>
  <c r="VWS71" i="7"/>
  <c r="VWT71" i="7"/>
  <c r="VWU71" i="7"/>
  <c r="VWV71" i="7"/>
  <c r="VWW71" i="7"/>
  <c r="VWX71" i="7"/>
  <c r="VWY71" i="7"/>
  <c r="VWZ71" i="7"/>
  <c r="VXA71" i="7"/>
  <c r="VXB71" i="7"/>
  <c r="VXC71" i="7"/>
  <c r="VXD71" i="7"/>
  <c r="VXE71" i="7"/>
  <c r="VXF71" i="7"/>
  <c r="VXG71" i="7"/>
  <c r="VXH71" i="7"/>
  <c r="VXI71" i="7"/>
  <c r="VXJ71" i="7"/>
  <c r="VXK71" i="7"/>
  <c r="VXL71" i="7"/>
  <c r="VXM71" i="7"/>
  <c r="VXN71" i="7"/>
  <c r="VXO71" i="7"/>
  <c r="VXP71" i="7"/>
  <c r="VXQ71" i="7"/>
  <c r="VXR71" i="7"/>
  <c r="VXS71" i="7"/>
  <c r="VXT71" i="7"/>
  <c r="VXU71" i="7"/>
  <c r="VXV71" i="7"/>
  <c r="VXW71" i="7"/>
  <c r="VXX71" i="7"/>
  <c r="VXY71" i="7"/>
  <c r="VXZ71" i="7"/>
  <c r="VYA71" i="7"/>
  <c r="VYB71" i="7"/>
  <c r="VYC71" i="7"/>
  <c r="VYD71" i="7"/>
  <c r="VYE71" i="7"/>
  <c r="VYF71" i="7"/>
  <c r="VYG71" i="7"/>
  <c r="VYH71" i="7"/>
  <c r="VYI71" i="7"/>
  <c r="VYJ71" i="7"/>
  <c r="VYK71" i="7"/>
  <c r="VYL71" i="7"/>
  <c r="VYM71" i="7"/>
  <c r="VYN71" i="7"/>
  <c r="VYO71" i="7"/>
  <c r="VYP71" i="7"/>
  <c r="VYQ71" i="7"/>
  <c r="VYR71" i="7"/>
  <c r="VYS71" i="7"/>
  <c r="VYT71" i="7"/>
  <c r="VYU71" i="7"/>
  <c r="VYV71" i="7"/>
  <c r="VYW71" i="7"/>
  <c r="VYX71" i="7"/>
  <c r="VYY71" i="7"/>
  <c r="VYZ71" i="7"/>
  <c r="VZA71" i="7"/>
  <c r="VZB71" i="7"/>
  <c r="VZC71" i="7"/>
  <c r="VZD71" i="7"/>
  <c r="VZE71" i="7"/>
  <c r="VZF71" i="7"/>
  <c r="VZG71" i="7"/>
  <c r="VZH71" i="7"/>
  <c r="VZI71" i="7"/>
  <c r="VZJ71" i="7"/>
  <c r="VZK71" i="7"/>
  <c r="VZL71" i="7"/>
  <c r="VZM71" i="7"/>
  <c r="VZN71" i="7"/>
  <c r="VZO71" i="7"/>
  <c r="VZP71" i="7"/>
  <c r="VZQ71" i="7"/>
  <c r="VZR71" i="7"/>
  <c r="VZS71" i="7"/>
  <c r="VZT71" i="7"/>
  <c r="VZU71" i="7"/>
  <c r="VZV71" i="7"/>
  <c r="VZW71" i="7"/>
  <c r="VZX71" i="7"/>
  <c r="VZY71" i="7"/>
  <c r="VZZ71" i="7"/>
  <c r="WAA71" i="7"/>
  <c r="WAB71" i="7"/>
  <c r="WAC71" i="7"/>
  <c r="WAD71" i="7"/>
  <c r="WAE71" i="7"/>
  <c r="WAF71" i="7"/>
  <c r="WAG71" i="7"/>
  <c r="WAH71" i="7"/>
  <c r="WAI71" i="7"/>
  <c r="WAJ71" i="7"/>
  <c r="WAK71" i="7"/>
  <c r="WAL71" i="7"/>
  <c r="WAM71" i="7"/>
  <c r="WAN71" i="7"/>
  <c r="WAO71" i="7"/>
  <c r="WAP71" i="7"/>
  <c r="WAQ71" i="7"/>
  <c r="WAR71" i="7"/>
  <c r="WAS71" i="7"/>
  <c r="WAT71" i="7"/>
  <c r="WAU71" i="7"/>
  <c r="WAV71" i="7"/>
  <c r="WAW71" i="7"/>
  <c r="WAX71" i="7"/>
  <c r="WAY71" i="7"/>
  <c r="WAZ71" i="7"/>
  <c r="WBA71" i="7"/>
  <c r="WBB71" i="7"/>
  <c r="WBC71" i="7"/>
  <c r="WBD71" i="7"/>
  <c r="WBE71" i="7"/>
  <c r="WBF71" i="7"/>
  <c r="WBG71" i="7"/>
  <c r="WBH71" i="7"/>
  <c r="WBI71" i="7"/>
  <c r="WBJ71" i="7"/>
  <c r="WBK71" i="7"/>
  <c r="WBL71" i="7"/>
  <c r="WBM71" i="7"/>
  <c r="WBN71" i="7"/>
  <c r="WBO71" i="7"/>
  <c r="WBP71" i="7"/>
  <c r="WBQ71" i="7"/>
  <c r="WBR71" i="7"/>
  <c r="WBS71" i="7"/>
  <c r="WBT71" i="7"/>
  <c r="WBU71" i="7"/>
  <c r="WBV71" i="7"/>
  <c r="WBW71" i="7"/>
  <c r="WBX71" i="7"/>
  <c r="WBY71" i="7"/>
  <c r="WBZ71" i="7"/>
  <c r="WCA71" i="7"/>
  <c r="WCB71" i="7"/>
  <c r="WCC71" i="7"/>
  <c r="WCD71" i="7"/>
  <c r="WCE71" i="7"/>
  <c r="WCF71" i="7"/>
  <c r="WCG71" i="7"/>
  <c r="WCH71" i="7"/>
  <c r="WCI71" i="7"/>
  <c r="WCJ71" i="7"/>
  <c r="WCK71" i="7"/>
  <c r="WCL71" i="7"/>
  <c r="WCM71" i="7"/>
  <c r="WCN71" i="7"/>
  <c r="WCO71" i="7"/>
  <c r="WCP71" i="7"/>
  <c r="WCQ71" i="7"/>
  <c r="WCR71" i="7"/>
  <c r="WCS71" i="7"/>
  <c r="WCT71" i="7"/>
  <c r="WCU71" i="7"/>
  <c r="WCV71" i="7"/>
  <c r="WCW71" i="7"/>
  <c r="WCX71" i="7"/>
  <c r="WCY71" i="7"/>
  <c r="WCZ71" i="7"/>
  <c r="WDA71" i="7"/>
  <c r="WDB71" i="7"/>
  <c r="WDC71" i="7"/>
  <c r="WDD71" i="7"/>
  <c r="WDE71" i="7"/>
  <c r="WDF71" i="7"/>
  <c r="WDG71" i="7"/>
  <c r="WDH71" i="7"/>
  <c r="WDI71" i="7"/>
  <c r="WDJ71" i="7"/>
  <c r="WDK71" i="7"/>
  <c r="WDL71" i="7"/>
  <c r="WDM71" i="7"/>
  <c r="WDN71" i="7"/>
  <c r="WDO71" i="7"/>
  <c r="WDP71" i="7"/>
  <c r="WDQ71" i="7"/>
  <c r="WDR71" i="7"/>
  <c r="WDS71" i="7"/>
  <c r="WDT71" i="7"/>
  <c r="WDU71" i="7"/>
  <c r="WDV71" i="7"/>
  <c r="WDW71" i="7"/>
  <c r="WDX71" i="7"/>
  <c r="WDY71" i="7"/>
  <c r="WDZ71" i="7"/>
  <c r="WEA71" i="7"/>
  <c r="WEB71" i="7"/>
  <c r="WEC71" i="7"/>
  <c r="WED71" i="7"/>
  <c r="WEE71" i="7"/>
  <c r="WEF71" i="7"/>
  <c r="WEG71" i="7"/>
  <c r="WEH71" i="7"/>
  <c r="WEI71" i="7"/>
  <c r="WEJ71" i="7"/>
  <c r="WEK71" i="7"/>
  <c r="WEL71" i="7"/>
  <c r="WEM71" i="7"/>
  <c r="WEN71" i="7"/>
  <c r="WEO71" i="7"/>
  <c r="WEP71" i="7"/>
  <c r="WEQ71" i="7"/>
  <c r="WER71" i="7"/>
  <c r="WES71" i="7"/>
  <c r="WET71" i="7"/>
  <c r="WEU71" i="7"/>
  <c r="WEV71" i="7"/>
  <c r="WEW71" i="7"/>
  <c r="WEX71" i="7"/>
  <c r="WEY71" i="7"/>
  <c r="WEZ71" i="7"/>
  <c r="WFA71" i="7"/>
  <c r="WFB71" i="7"/>
  <c r="WFC71" i="7"/>
  <c r="WFD71" i="7"/>
  <c r="WFE71" i="7"/>
  <c r="WFF71" i="7"/>
  <c r="WFG71" i="7"/>
  <c r="WFH71" i="7"/>
  <c r="WFI71" i="7"/>
  <c r="WFJ71" i="7"/>
  <c r="WFK71" i="7"/>
  <c r="WFL71" i="7"/>
  <c r="WFM71" i="7"/>
  <c r="WFN71" i="7"/>
  <c r="WFO71" i="7"/>
  <c r="WFP71" i="7"/>
  <c r="WFQ71" i="7"/>
  <c r="WFR71" i="7"/>
  <c r="WFS71" i="7"/>
  <c r="WFT71" i="7"/>
  <c r="WFU71" i="7"/>
  <c r="WFV71" i="7"/>
  <c r="WFW71" i="7"/>
  <c r="WFX71" i="7"/>
  <c r="WFY71" i="7"/>
  <c r="WFZ71" i="7"/>
  <c r="WGA71" i="7"/>
  <c r="WGB71" i="7"/>
  <c r="WGC71" i="7"/>
  <c r="WGD71" i="7"/>
  <c r="WGE71" i="7"/>
  <c r="WGF71" i="7"/>
  <c r="WGG71" i="7"/>
  <c r="WGH71" i="7"/>
  <c r="WGI71" i="7"/>
  <c r="WGJ71" i="7"/>
  <c r="WGK71" i="7"/>
  <c r="WGL71" i="7"/>
  <c r="WGM71" i="7"/>
  <c r="WGN71" i="7"/>
  <c r="WGO71" i="7"/>
  <c r="WGP71" i="7"/>
  <c r="WGQ71" i="7"/>
  <c r="WGR71" i="7"/>
  <c r="WGS71" i="7"/>
  <c r="WGT71" i="7"/>
  <c r="WGU71" i="7"/>
  <c r="WGV71" i="7"/>
  <c r="WGW71" i="7"/>
  <c r="WGX71" i="7"/>
  <c r="WGY71" i="7"/>
  <c r="WGZ71" i="7"/>
  <c r="WHA71" i="7"/>
  <c r="WHB71" i="7"/>
  <c r="WHC71" i="7"/>
  <c r="WHD71" i="7"/>
  <c r="WHE71" i="7"/>
  <c r="WHF71" i="7"/>
  <c r="WHG71" i="7"/>
  <c r="WHH71" i="7"/>
  <c r="WHI71" i="7"/>
  <c r="WHJ71" i="7"/>
  <c r="WHK71" i="7"/>
  <c r="WHL71" i="7"/>
  <c r="WHM71" i="7"/>
  <c r="WHN71" i="7"/>
  <c r="WHO71" i="7"/>
  <c r="WHP71" i="7"/>
  <c r="WHQ71" i="7"/>
  <c r="WHR71" i="7"/>
  <c r="WHS71" i="7"/>
  <c r="WHT71" i="7"/>
  <c r="WHU71" i="7"/>
  <c r="WHV71" i="7"/>
  <c r="WHW71" i="7"/>
  <c r="WHX71" i="7"/>
  <c r="WHY71" i="7"/>
  <c r="WHZ71" i="7"/>
  <c r="WIA71" i="7"/>
  <c r="WIB71" i="7"/>
  <c r="WIC71" i="7"/>
  <c r="WID71" i="7"/>
  <c r="WIE71" i="7"/>
  <c r="WIF71" i="7"/>
  <c r="WIG71" i="7"/>
  <c r="WIH71" i="7"/>
  <c r="WII71" i="7"/>
  <c r="WIJ71" i="7"/>
  <c r="WIK71" i="7"/>
  <c r="WIL71" i="7"/>
  <c r="WIM71" i="7"/>
  <c r="WIN71" i="7"/>
  <c r="WIO71" i="7"/>
  <c r="WIP71" i="7"/>
  <c r="WIQ71" i="7"/>
  <c r="WIR71" i="7"/>
  <c r="WIS71" i="7"/>
  <c r="WIT71" i="7"/>
  <c r="WIU71" i="7"/>
  <c r="WIV71" i="7"/>
  <c r="WIW71" i="7"/>
  <c r="WIX71" i="7"/>
  <c r="WIY71" i="7"/>
  <c r="WIZ71" i="7"/>
  <c r="WJA71" i="7"/>
  <c r="WJB71" i="7"/>
  <c r="WJC71" i="7"/>
  <c r="WJD71" i="7"/>
  <c r="WJE71" i="7"/>
  <c r="WJF71" i="7"/>
  <c r="WJG71" i="7"/>
  <c r="WJH71" i="7"/>
  <c r="WJI71" i="7"/>
  <c r="WJJ71" i="7"/>
  <c r="WJK71" i="7"/>
  <c r="WJL71" i="7"/>
  <c r="WJM71" i="7"/>
  <c r="WJN71" i="7"/>
  <c r="WJO71" i="7"/>
  <c r="WJP71" i="7"/>
  <c r="WJQ71" i="7"/>
  <c r="WJR71" i="7"/>
  <c r="WJS71" i="7"/>
  <c r="WJT71" i="7"/>
  <c r="WJU71" i="7"/>
  <c r="WJV71" i="7"/>
  <c r="WJW71" i="7"/>
  <c r="WJX71" i="7"/>
  <c r="WJY71" i="7"/>
  <c r="WJZ71" i="7"/>
  <c r="WKA71" i="7"/>
  <c r="WKB71" i="7"/>
  <c r="WKC71" i="7"/>
  <c r="WKD71" i="7"/>
  <c r="WKE71" i="7"/>
  <c r="WKF71" i="7"/>
  <c r="WKG71" i="7"/>
  <c r="WKH71" i="7"/>
  <c r="WKI71" i="7"/>
  <c r="WKJ71" i="7"/>
  <c r="WKK71" i="7"/>
  <c r="WKL71" i="7"/>
  <c r="WKM71" i="7"/>
  <c r="WKN71" i="7"/>
  <c r="WKO71" i="7"/>
  <c r="WKP71" i="7"/>
  <c r="WKQ71" i="7"/>
  <c r="WKR71" i="7"/>
  <c r="WKS71" i="7"/>
  <c r="WKT71" i="7"/>
  <c r="WKU71" i="7"/>
  <c r="WKV71" i="7"/>
  <c r="WKW71" i="7"/>
  <c r="WKX71" i="7"/>
  <c r="WKY71" i="7"/>
  <c r="WKZ71" i="7"/>
  <c r="WLA71" i="7"/>
  <c r="WLB71" i="7"/>
  <c r="WLC71" i="7"/>
  <c r="WLD71" i="7"/>
  <c r="WLE71" i="7"/>
  <c r="WLF71" i="7"/>
  <c r="WLG71" i="7"/>
  <c r="WLH71" i="7"/>
  <c r="WLI71" i="7"/>
  <c r="WLJ71" i="7"/>
  <c r="WLK71" i="7"/>
  <c r="WLL71" i="7"/>
  <c r="WLM71" i="7"/>
  <c r="WLN71" i="7"/>
  <c r="WLO71" i="7"/>
  <c r="WLP71" i="7"/>
  <c r="WLQ71" i="7"/>
  <c r="WLR71" i="7"/>
  <c r="WLS71" i="7"/>
  <c r="WLT71" i="7"/>
  <c r="WLU71" i="7"/>
  <c r="WLV71" i="7"/>
  <c r="WLW71" i="7"/>
  <c r="WLX71" i="7"/>
  <c r="WLY71" i="7"/>
  <c r="WLZ71" i="7"/>
  <c r="WMA71" i="7"/>
  <c r="WMB71" i="7"/>
  <c r="WMC71" i="7"/>
  <c r="WMD71" i="7"/>
  <c r="WME71" i="7"/>
  <c r="WMF71" i="7"/>
  <c r="WMG71" i="7"/>
  <c r="WMH71" i="7"/>
  <c r="WMI71" i="7"/>
  <c r="WMJ71" i="7"/>
  <c r="WMK71" i="7"/>
  <c r="WML71" i="7"/>
  <c r="WMM71" i="7"/>
  <c r="WMN71" i="7"/>
  <c r="WMO71" i="7"/>
  <c r="WMP71" i="7"/>
  <c r="WMQ71" i="7"/>
  <c r="WMR71" i="7"/>
  <c r="WMS71" i="7"/>
  <c r="WMT71" i="7"/>
  <c r="WMU71" i="7"/>
  <c r="WMV71" i="7"/>
  <c r="WMW71" i="7"/>
  <c r="WMX71" i="7"/>
  <c r="WMY71" i="7"/>
  <c r="WMZ71" i="7"/>
  <c r="WNA71" i="7"/>
  <c r="WNB71" i="7"/>
  <c r="WNC71" i="7"/>
  <c r="WND71" i="7"/>
  <c r="WNE71" i="7"/>
  <c r="WNF71" i="7"/>
  <c r="WNG71" i="7"/>
  <c r="WNH71" i="7"/>
  <c r="WNI71" i="7"/>
  <c r="WNJ71" i="7"/>
  <c r="WNK71" i="7"/>
  <c r="WNL71" i="7"/>
  <c r="WNM71" i="7"/>
  <c r="WNN71" i="7"/>
  <c r="WNO71" i="7"/>
  <c r="WNP71" i="7"/>
  <c r="WNQ71" i="7"/>
  <c r="WNR71" i="7"/>
  <c r="WNS71" i="7"/>
  <c r="WNT71" i="7"/>
  <c r="WNU71" i="7"/>
  <c r="WNV71" i="7"/>
  <c r="WNW71" i="7"/>
  <c r="WNX71" i="7"/>
  <c r="WNY71" i="7"/>
  <c r="WNZ71" i="7"/>
  <c r="WOA71" i="7"/>
  <c r="WOB71" i="7"/>
  <c r="WOC71" i="7"/>
  <c r="WOD71" i="7"/>
  <c r="WOE71" i="7"/>
  <c r="WOF71" i="7"/>
  <c r="WOG71" i="7"/>
  <c r="WOH71" i="7"/>
  <c r="WOI71" i="7"/>
  <c r="WOJ71" i="7"/>
  <c r="WOK71" i="7"/>
  <c r="WOL71" i="7"/>
  <c r="WOM71" i="7"/>
  <c r="WON71" i="7"/>
  <c r="WOO71" i="7"/>
  <c r="WOP71" i="7"/>
  <c r="WOQ71" i="7"/>
  <c r="WOR71" i="7"/>
  <c r="WOS71" i="7"/>
  <c r="WOT71" i="7"/>
  <c r="WOU71" i="7"/>
  <c r="WOV71" i="7"/>
  <c r="WOW71" i="7"/>
  <c r="WOX71" i="7"/>
  <c r="WOY71" i="7"/>
  <c r="WOZ71" i="7"/>
  <c r="WPA71" i="7"/>
  <c r="WPB71" i="7"/>
  <c r="WPC71" i="7"/>
  <c r="WPD71" i="7"/>
  <c r="WPE71" i="7"/>
  <c r="WPF71" i="7"/>
  <c r="WPG71" i="7"/>
  <c r="WPH71" i="7"/>
  <c r="WPI71" i="7"/>
  <c r="WPJ71" i="7"/>
  <c r="WPK71" i="7"/>
  <c r="WPL71" i="7"/>
  <c r="WPM71" i="7"/>
  <c r="WPN71" i="7"/>
  <c r="WPO71" i="7"/>
  <c r="WPP71" i="7"/>
  <c r="WPQ71" i="7"/>
  <c r="WPR71" i="7"/>
  <c r="WPS71" i="7"/>
  <c r="WPT71" i="7"/>
  <c r="WPU71" i="7"/>
  <c r="WPV71" i="7"/>
  <c r="WPW71" i="7"/>
  <c r="WPX71" i="7"/>
  <c r="WPY71" i="7"/>
  <c r="WPZ71" i="7"/>
  <c r="WQA71" i="7"/>
  <c r="WQB71" i="7"/>
  <c r="WQC71" i="7"/>
  <c r="WQD71" i="7"/>
  <c r="WQE71" i="7"/>
  <c r="WQF71" i="7"/>
  <c r="WQG71" i="7"/>
  <c r="WQH71" i="7"/>
  <c r="WQI71" i="7"/>
  <c r="WQJ71" i="7"/>
  <c r="WQK71" i="7"/>
  <c r="WQL71" i="7"/>
  <c r="WQM71" i="7"/>
  <c r="WQN71" i="7"/>
  <c r="WQO71" i="7"/>
  <c r="WQP71" i="7"/>
  <c r="WQQ71" i="7"/>
  <c r="WQR71" i="7"/>
  <c r="WQS71" i="7"/>
  <c r="WQT71" i="7"/>
  <c r="WQU71" i="7"/>
  <c r="WQV71" i="7"/>
  <c r="WQW71" i="7"/>
  <c r="WQX71" i="7"/>
  <c r="WQY71" i="7"/>
  <c r="WQZ71" i="7"/>
  <c r="WRA71" i="7"/>
  <c r="WRB71" i="7"/>
  <c r="WRC71" i="7"/>
  <c r="WRD71" i="7"/>
  <c r="WRE71" i="7"/>
  <c r="WRF71" i="7"/>
  <c r="WRG71" i="7"/>
  <c r="WRH71" i="7"/>
  <c r="WRI71" i="7"/>
  <c r="WRJ71" i="7"/>
  <c r="WRK71" i="7"/>
  <c r="WRL71" i="7"/>
  <c r="WRM71" i="7"/>
  <c r="WRN71" i="7"/>
  <c r="WRO71" i="7"/>
  <c r="WRP71" i="7"/>
  <c r="WRQ71" i="7"/>
  <c r="WRR71" i="7"/>
  <c r="WRS71" i="7"/>
  <c r="WRT71" i="7"/>
  <c r="WRU71" i="7"/>
  <c r="WRV71" i="7"/>
  <c r="WRW71" i="7"/>
  <c r="WRX71" i="7"/>
  <c r="WRY71" i="7"/>
  <c r="WRZ71" i="7"/>
  <c r="WSA71" i="7"/>
  <c r="WSB71" i="7"/>
  <c r="WSC71" i="7"/>
  <c r="WSD71" i="7"/>
  <c r="WSE71" i="7"/>
  <c r="WSF71" i="7"/>
  <c r="WSG71" i="7"/>
  <c r="WSH71" i="7"/>
  <c r="WSI71" i="7"/>
  <c r="WSJ71" i="7"/>
  <c r="WSK71" i="7"/>
  <c r="WSL71" i="7"/>
  <c r="WSM71" i="7"/>
  <c r="WSN71" i="7"/>
  <c r="WSO71" i="7"/>
  <c r="WSP71" i="7"/>
  <c r="WSQ71" i="7"/>
  <c r="WSR71" i="7"/>
  <c r="WSS71" i="7"/>
  <c r="WST71" i="7"/>
  <c r="WSU71" i="7"/>
  <c r="WSV71" i="7"/>
  <c r="WSW71" i="7"/>
  <c r="WSX71" i="7"/>
  <c r="WSY71" i="7"/>
  <c r="WSZ71" i="7"/>
  <c r="WTA71" i="7"/>
  <c r="WTB71" i="7"/>
  <c r="WTC71" i="7"/>
  <c r="WTD71" i="7"/>
  <c r="WTE71" i="7"/>
  <c r="WTF71" i="7"/>
  <c r="WTG71" i="7"/>
  <c r="WTH71" i="7"/>
  <c r="WTI71" i="7"/>
  <c r="WTJ71" i="7"/>
  <c r="WTK71" i="7"/>
  <c r="WTL71" i="7"/>
  <c r="WTM71" i="7"/>
  <c r="WTN71" i="7"/>
  <c r="WTO71" i="7"/>
  <c r="WTP71" i="7"/>
  <c r="WTQ71" i="7"/>
  <c r="WTR71" i="7"/>
  <c r="WTS71" i="7"/>
  <c r="WTT71" i="7"/>
  <c r="WTU71" i="7"/>
  <c r="WTV71" i="7"/>
  <c r="WTW71" i="7"/>
  <c r="WTX71" i="7"/>
  <c r="WTY71" i="7"/>
  <c r="WTZ71" i="7"/>
  <c r="WUA71" i="7"/>
  <c r="WUB71" i="7"/>
  <c r="WUC71" i="7"/>
  <c r="WUD71" i="7"/>
  <c r="WUE71" i="7"/>
  <c r="WUF71" i="7"/>
  <c r="WUG71" i="7"/>
  <c r="WUH71" i="7"/>
  <c r="WUI71" i="7"/>
  <c r="WUJ71" i="7"/>
  <c r="WUK71" i="7"/>
  <c r="WUL71" i="7"/>
  <c r="WUM71" i="7"/>
  <c r="WUN71" i="7"/>
  <c r="WUO71" i="7"/>
  <c r="WUP71" i="7"/>
  <c r="WUQ71" i="7"/>
  <c r="WUR71" i="7"/>
  <c r="WUS71" i="7"/>
  <c r="WUT71" i="7"/>
  <c r="WUU71" i="7"/>
  <c r="WUV71" i="7"/>
  <c r="WUW71" i="7"/>
  <c r="WUX71" i="7"/>
  <c r="WUY71" i="7"/>
  <c r="WUZ71" i="7"/>
  <c r="WVA71" i="7"/>
  <c r="WVB71" i="7"/>
  <c r="WVC71" i="7"/>
  <c r="WVD71" i="7"/>
  <c r="WVE71" i="7"/>
  <c r="WVF71" i="7"/>
  <c r="WVG71" i="7"/>
  <c r="WVH71" i="7"/>
  <c r="WVI71" i="7"/>
  <c r="WVJ71" i="7"/>
  <c r="WVK71" i="7"/>
  <c r="WVL71" i="7"/>
  <c r="WVM71" i="7"/>
  <c r="WVN71" i="7"/>
  <c r="WVO71" i="7"/>
  <c r="WVP71" i="7"/>
  <c r="WVQ71" i="7"/>
  <c r="WVR71" i="7"/>
  <c r="WVS71" i="7"/>
  <c r="WVT71" i="7"/>
  <c r="WVU71" i="7"/>
  <c r="WVV71" i="7"/>
  <c r="WVW71" i="7"/>
  <c r="WVX71" i="7"/>
  <c r="WVY71" i="7"/>
  <c r="WVZ71" i="7"/>
  <c r="WWA71" i="7"/>
  <c r="WWB71" i="7"/>
  <c r="WWC71" i="7"/>
  <c r="WWD71" i="7"/>
  <c r="WWE71" i="7"/>
  <c r="WWF71" i="7"/>
  <c r="WWG71" i="7"/>
  <c r="WWH71" i="7"/>
  <c r="WWI71" i="7"/>
  <c r="WWJ71" i="7"/>
  <c r="WWK71" i="7"/>
  <c r="WWL71" i="7"/>
  <c r="WWM71" i="7"/>
  <c r="WWN71" i="7"/>
  <c r="WWO71" i="7"/>
  <c r="WWP71" i="7"/>
  <c r="WWQ71" i="7"/>
  <c r="WWR71" i="7"/>
  <c r="WWS71" i="7"/>
  <c r="WWT71" i="7"/>
  <c r="WWU71" i="7"/>
  <c r="WWV71" i="7"/>
  <c r="WWW71" i="7"/>
  <c r="WWX71" i="7"/>
  <c r="WWY71" i="7"/>
  <c r="WWZ71" i="7"/>
  <c r="WXA71" i="7"/>
  <c r="WXB71" i="7"/>
  <c r="WXC71" i="7"/>
  <c r="WXD71" i="7"/>
  <c r="WXE71" i="7"/>
  <c r="WXF71" i="7"/>
  <c r="WXG71" i="7"/>
  <c r="WXH71" i="7"/>
  <c r="WXI71" i="7"/>
  <c r="WXJ71" i="7"/>
  <c r="WXK71" i="7"/>
  <c r="WXL71" i="7"/>
  <c r="WXM71" i="7"/>
  <c r="WXN71" i="7"/>
  <c r="WXO71" i="7"/>
  <c r="WXP71" i="7"/>
  <c r="WXQ71" i="7"/>
  <c r="WXR71" i="7"/>
  <c r="WXS71" i="7"/>
  <c r="WXT71" i="7"/>
  <c r="WXU71" i="7"/>
  <c r="WXV71" i="7"/>
  <c r="WXW71" i="7"/>
  <c r="WXX71" i="7"/>
  <c r="WXY71" i="7"/>
  <c r="WXZ71" i="7"/>
  <c r="WYA71" i="7"/>
  <c r="WYB71" i="7"/>
  <c r="WYC71" i="7"/>
  <c r="WYD71" i="7"/>
  <c r="WYE71" i="7"/>
  <c r="WYF71" i="7"/>
  <c r="WYG71" i="7"/>
  <c r="WYH71" i="7"/>
  <c r="WYI71" i="7"/>
  <c r="WYJ71" i="7"/>
  <c r="WYK71" i="7"/>
  <c r="WYL71" i="7"/>
  <c r="WYM71" i="7"/>
  <c r="WYN71" i="7"/>
  <c r="WYO71" i="7"/>
  <c r="WYP71" i="7"/>
  <c r="WYQ71" i="7"/>
  <c r="WYR71" i="7"/>
  <c r="WYS71" i="7"/>
  <c r="WYT71" i="7"/>
  <c r="WYU71" i="7"/>
  <c r="WYV71" i="7"/>
  <c r="WYW71" i="7"/>
  <c r="WYX71" i="7"/>
  <c r="WYY71" i="7"/>
  <c r="WYZ71" i="7"/>
  <c r="WZA71" i="7"/>
  <c r="WZB71" i="7"/>
  <c r="WZC71" i="7"/>
  <c r="WZD71" i="7"/>
  <c r="WZE71" i="7"/>
  <c r="WZF71" i="7"/>
  <c r="WZG71" i="7"/>
  <c r="WZH71" i="7"/>
  <c r="WZI71" i="7"/>
  <c r="WZJ71" i="7"/>
  <c r="WZK71" i="7"/>
  <c r="WZL71" i="7"/>
  <c r="WZM71" i="7"/>
  <c r="WZN71" i="7"/>
  <c r="WZO71" i="7"/>
  <c r="WZP71" i="7"/>
  <c r="WZQ71" i="7"/>
  <c r="WZR71" i="7"/>
  <c r="WZS71" i="7"/>
  <c r="WZT71" i="7"/>
  <c r="WZU71" i="7"/>
  <c r="WZV71" i="7"/>
  <c r="WZW71" i="7"/>
  <c r="WZX71" i="7"/>
  <c r="WZY71" i="7"/>
  <c r="WZZ71" i="7"/>
  <c r="XAA71" i="7"/>
  <c r="XAB71" i="7"/>
  <c r="XAC71" i="7"/>
  <c r="XAD71" i="7"/>
  <c r="XAE71" i="7"/>
  <c r="XAF71" i="7"/>
  <c r="XAG71" i="7"/>
  <c r="XAH71" i="7"/>
  <c r="XAI71" i="7"/>
  <c r="XAJ71" i="7"/>
  <c r="XAK71" i="7"/>
  <c r="XAL71" i="7"/>
  <c r="XAM71" i="7"/>
  <c r="XAN71" i="7"/>
  <c r="XAO71" i="7"/>
  <c r="XAP71" i="7"/>
  <c r="XAQ71" i="7"/>
  <c r="XAR71" i="7"/>
  <c r="XAS71" i="7"/>
  <c r="XAT71" i="7"/>
  <c r="XAU71" i="7"/>
  <c r="XAV71" i="7"/>
  <c r="XAW71" i="7"/>
  <c r="XAX71" i="7"/>
  <c r="XAY71" i="7"/>
  <c r="XAZ71" i="7"/>
  <c r="XBA71" i="7"/>
  <c r="XBB71" i="7"/>
  <c r="XBC71" i="7"/>
  <c r="XBD71" i="7"/>
  <c r="XBE71" i="7"/>
  <c r="XBF71" i="7"/>
  <c r="XBG71" i="7"/>
  <c r="XBH71" i="7"/>
  <c r="XBI71" i="7"/>
  <c r="XBJ71" i="7"/>
  <c r="XBK71" i="7"/>
  <c r="XBL71" i="7"/>
  <c r="XBM71" i="7"/>
  <c r="XBN71" i="7"/>
  <c r="XBO71" i="7"/>
  <c r="XBP71" i="7"/>
  <c r="XBQ71" i="7"/>
  <c r="XBR71" i="7"/>
  <c r="XBS71" i="7"/>
  <c r="XBT71" i="7"/>
  <c r="XBU71" i="7"/>
  <c r="XBV71" i="7"/>
  <c r="XBW71" i="7"/>
  <c r="XBX71" i="7"/>
  <c r="XBY71" i="7"/>
  <c r="XBZ71" i="7"/>
  <c r="XCA71" i="7"/>
  <c r="XCB71" i="7"/>
  <c r="XCC71" i="7"/>
  <c r="XCD71" i="7"/>
  <c r="XCE71" i="7"/>
  <c r="XCF71" i="7"/>
  <c r="XCG71" i="7"/>
  <c r="XCH71" i="7"/>
  <c r="XCI71" i="7"/>
  <c r="XCJ71" i="7"/>
  <c r="XCK71" i="7"/>
  <c r="XCL71" i="7"/>
  <c r="XCM71" i="7"/>
  <c r="XCN71" i="7"/>
  <c r="XCO71" i="7"/>
  <c r="XCP71" i="7"/>
  <c r="XCQ71" i="7"/>
  <c r="XCR71" i="7"/>
  <c r="XCS71" i="7"/>
  <c r="XCT71" i="7"/>
  <c r="XCU71" i="7"/>
  <c r="XCV71" i="7"/>
  <c r="XCW71" i="7"/>
  <c r="XCX71" i="7"/>
  <c r="XCY71" i="7"/>
  <c r="XCZ71" i="7"/>
  <c r="XDA71" i="7"/>
  <c r="XDB71" i="7"/>
  <c r="XDC71" i="7"/>
  <c r="XDD71" i="7"/>
  <c r="XDE71" i="7"/>
  <c r="XDF71" i="7"/>
  <c r="XDG71" i="7"/>
  <c r="XDH71" i="7"/>
  <c r="XDI71" i="7"/>
  <c r="XDJ71" i="7"/>
  <c r="XDK71" i="7"/>
  <c r="XDL71" i="7"/>
  <c r="XDM71" i="7"/>
  <c r="XDN71" i="7"/>
  <c r="XDO71" i="7"/>
  <c r="XDP71" i="7"/>
  <c r="XDQ71" i="7"/>
  <c r="XDR71" i="7"/>
  <c r="XDS71" i="7"/>
  <c r="XDT71" i="7"/>
  <c r="XDU71" i="7"/>
  <c r="XDV71" i="7"/>
  <c r="XDW71" i="7"/>
  <c r="XDX71" i="7"/>
  <c r="XDY71" i="7"/>
  <c r="XDZ71" i="7"/>
  <c r="XEA71" i="7"/>
  <c r="XEB71" i="7"/>
  <c r="XEC71" i="7"/>
  <c r="XED71" i="7"/>
  <c r="XEE71" i="7"/>
  <c r="XEF71" i="7"/>
  <c r="XEG71" i="7"/>
  <c r="XEH71" i="7"/>
  <c r="XEI71" i="7"/>
  <c r="XEJ71" i="7"/>
  <c r="XEK71" i="7"/>
  <c r="XEL71" i="7"/>
  <c r="XEM71" i="7"/>
  <c r="XEN71" i="7"/>
  <c r="XEO71" i="7"/>
  <c r="XEP71" i="7"/>
  <c r="XEQ71" i="7"/>
  <c r="XER71" i="7"/>
  <c r="XES71" i="7"/>
  <c r="XET71" i="7"/>
  <c r="XEU71" i="7"/>
  <c r="XEV71" i="7"/>
  <c r="XEW71" i="7"/>
  <c r="XEX71" i="7"/>
  <c r="XEY71" i="7"/>
  <c r="XEZ71" i="7"/>
  <c r="XFA71" i="7"/>
  <c r="XFB71" i="7"/>
  <c r="XFC71" i="7"/>
  <c r="XFD71" i="7"/>
  <c r="C84" i="6"/>
  <c r="D84" i="6"/>
  <c r="E84" i="6"/>
  <c r="F84" i="6"/>
  <c r="G84" i="6"/>
  <c r="B84" i="6"/>
  <c r="C9" i="6"/>
  <c r="D9" i="6"/>
  <c r="E9" i="6"/>
  <c r="F9" i="6"/>
  <c r="G9" i="6"/>
  <c r="B9" i="6"/>
  <c r="G75" i="5" l="1"/>
  <c r="F75" i="5"/>
  <c r="E75" i="5"/>
  <c r="D75" i="5"/>
  <c r="C75" i="5"/>
  <c r="D70" i="5"/>
  <c r="C70" i="5"/>
  <c r="G65" i="5"/>
  <c r="F65" i="5"/>
  <c r="E65" i="5"/>
  <c r="D65" i="5"/>
  <c r="C65" i="5"/>
  <c r="G41" i="5"/>
  <c r="F41" i="5"/>
  <c r="D9" i="4" s="1"/>
  <c r="D48" i="4" s="1"/>
  <c r="D57" i="4" s="1"/>
  <c r="D59" i="4" s="1"/>
  <c r="E41" i="5"/>
  <c r="C9" i="4" s="1"/>
  <c r="C48" i="4" s="1"/>
  <c r="C57" i="4" s="1"/>
  <c r="C59" i="4" s="1"/>
  <c r="D41" i="5"/>
  <c r="C41" i="5"/>
  <c r="F70" i="5" l="1"/>
  <c r="E70" i="5"/>
  <c r="G70" i="5"/>
  <c r="G42" i="5"/>
  <c r="B75" i="5"/>
  <c r="B70" i="5"/>
  <c r="G67" i="5"/>
  <c r="F67" i="5"/>
  <c r="E67" i="5"/>
  <c r="D67" i="5"/>
  <c r="C67" i="5"/>
  <c r="B67" i="5"/>
  <c r="B65" i="5"/>
  <c r="B54" i="5"/>
  <c r="B45" i="5"/>
  <c r="B41" i="5"/>
  <c r="B28" i="5"/>
  <c r="B16" i="5"/>
  <c r="F41" i="2" l="1"/>
  <c r="E41" i="2"/>
  <c r="D41" i="2"/>
  <c r="C41" i="2"/>
  <c r="B41" i="2"/>
  <c r="H27" i="2"/>
  <c r="G27" i="2"/>
  <c r="F27" i="2"/>
  <c r="E27" i="2"/>
  <c r="E22" i="2" s="1"/>
  <c r="D27" i="2"/>
  <c r="C27" i="2"/>
  <c r="B27" i="2"/>
  <c r="H20" i="2"/>
  <c r="G20" i="2"/>
  <c r="H22" i="2"/>
  <c r="G22" i="2"/>
  <c r="F22" i="2"/>
  <c r="D22" i="2"/>
  <c r="C22" i="2"/>
  <c r="B22" i="2"/>
  <c r="F20" i="2" l="1"/>
  <c r="E20" i="2"/>
  <c r="B20" i="2"/>
  <c r="H8" i="2"/>
  <c r="G8" i="2"/>
  <c r="F8" i="2"/>
  <c r="E8" i="2"/>
  <c r="D8" i="2"/>
  <c r="C8" i="2"/>
  <c r="B8" i="2"/>
  <c r="F81" i="1" l="1"/>
  <c r="E81" i="1"/>
  <c r="F79" i="1"/>
  <c r="E79" i="1"/>
  <c r="F75" i="1"/>
  <c r="E75" i="1"/>
  <c r="F68" i="1"/>
  <c r="E68" i="1"/>
  <c r="F63" i="1"/>
  <c r="E63" i="1"/>
  <c r="F59" i="1"/>
  <c r="E59" i="1"/>
  <c r="F57" i="1"/>
  <c r="E57" i="1"/>
  <c r="F47" i="1"/>
  <c r="E47" i="1"/>
  <c r="F42" i="1"/>
  <c r="E42" i="1"/>
  <c r="F38" i="1"/>
  <c r="E38" i="1"/>
  <c r="F31" i="1"/>
  <c r="E31" i="1"/>
  <c r="F27" i="1"/>
  <c r="E27" i="1"/>
  <c r="F23" i="1"/>
  <c r="E23" i="1"/>
  <c r="F19" i="1"/>
  <c r="E19" i="1"/>
  <c r="F9" i="1"/>
  <c r="E9" i="1"/>
  <c r="C62" i="1"/>
  <c r="B62" i="1"/>
  <c r="C60" i="1"/>
  <c r="B60" i="1"/>
  <c r="C47" i="1"/>
  <c r="B47" i="1"/>
  <c r="C41" i="1"/>
  <c r="B41" i="1"/>
  <c r="C38" i="1"/>
  <c r="B38" i="1"/>
  <c r="C31" i="1"/>
  <c r="B31" i="1"/>
  <c r="C25" i="1"/>
  <c r="B25" i="1"/>
  <c r="C17" i="1"/>
  <c r="B17" i="1"/>
  <c r="C9" i="1"/>
  <c r="B9" i="1"/>
  <c r="C6" i="23" l="1"/>
  <c r="C7" i="23" s="1"/>
  <c r="H25" i="23"/>
  <c r="G25" i="23"/>
  <c r="F25" i="23"/>
  <c r="E25" i="23"/>
  <c r="D25" i="23"/>
  <c r="G30" i="9"/>
  <c r="U22" i="27" s="1"/>
  <c r="G31" i="9"/>
  <c r="G29" i="9"/>
  <c r="G26" i="9"/>
  <c r="G27" i="9"/>
  <c r="U19" i="27" s="1"/>
  <c r="G25" i="9"/>
  <c r="G23" i="9"/>
  <c r="G22" i="9"/>
  <c r="U10" i="27"/>
  <c r="U63" i="26"/>
  <c r="U61" i="26"/>
  <c r="U52" i="26"/>
  <c r="U34" i="26"/>
  <c r="U6" i="26"/>
  <c r="U10" i="26"/>
  <c r="U149" i="24"/>
  <c r="U134" i="24"/>
  <c r="U117" i="24"/>
  <c r="U121" i="24"/>
  <c r="U110" i="24"/>
  <c r="U114" i="24"/>
  <c r="U95" i="24"/>
  <c r="U103" i="24"/>
  <c r="U92" i="24"/>
  <c r="U83" i="24"/>
  <c r="U75" i="24"/>
  <c r="U65" i="24"/>
  <c r="U60" i="24"/>
  <c r="U41" i="24"/>
  <c r="U40" i="24"/>
  <c r="U25" i="24"/>
  <c r="U29" i="24"/>
  <c r="U18" i="24"/>
  <c r="P2" i="31"/>
  <c r="U3" i="20"/>
  <c r="U6" i="20"/>
  <c r="U7" i="20"/>
  <c r="U10" i="20"/>
  <c r="U12" i="20"/>
  <c r="U15" i="20"/>
  <c r="U16" i="20"/>
  <c r="U19" i="20"/>
  <c r="U20" i="20"/>
  <c r="U23" i="20"/>
  <c r="U24" i="20"/>
  <c r="U27" i="20"/>
  <c r="U28" i="20"/>
  <c r="U31" i="20"/>
  <c r="F20" i="23"/>
  <c r="B6" i="2" s="1"/>
  <c r="E20" i="23"/>
  <c r="C6" i="1" s="1"/>
  <c r="A3" i="32"/>
  <c r="A4" i="32"/>
  <c r="A5" i="32"/>
  <c r="A6" i="32"/>
  <c r="A7" i="32"/>
  <c r="A8" i="32"/>
  <c r="A9" i="32"/>
  <c r="A10" i="32"/>
  <c r="A11" i="32"/>
  <c r="A12" i="32"/>
  <c r="A13" i="32"/>
  <c r="A14" i="32"/>
  <c r="A15" i="32"/>
  <c r="A16" i="32"/>
  <c r="A17" i="32"/>
  <c r="A18" i="32"/>
  <c r="A19" i="32"/>
  <c r="A20" i="32"/>
  <c r="A21" i="32"/>
  <c r="A22" i="32"/>
  <c r="A23" i="32"/>
  <c r="A24" i="32"/>
  <c r="A25" i="32"/>
  <c r="A26" i="32"/>
  <c r="A27" i="32"/>
  <c r="A28" i="32"/>
  <c r="A29" i="32"/>
  <c r="A30" i="32"/>
  <c r="A31" i="32"/>
  <c r="A32" i="32"/>
  <c r="A33" i="32"/>
  <c r="A34" i="32"/>
  <c r="A35" i="32"/>
  <c r="A36" i="32"/>
  <c r="A37" i="32"/>
  <c r="A38" i="32"/>
  <c r="A39" i="32"/>
  <c r="A40" i="32"/>
  <c r="A41" i="32"/>
  <c r="A42" i="32"/>
  <c r="A43" i="32"/>
  <c r="A44" i="32"/>
  <c r="A45" i="32"/>
  <c r="A46" i="32"/>
  <c r="A47" i="32"/>
  <c r="A48" i="32"/>
  <c r="A49" i="32"/>
  <c r="A50" i="32"/>
  <c r="A51" i="32"/>
  <c r="A52" i="32"/>
  <c r="P3" i="32"/>
  <c r="Q3" i="32"/>
  <c r="R3" i="32"/>
  <c r="S3" i="32"/>
  <c r="T3" i="32"/>
  <c r="P4" i="32"/>
  <c r="Q4" i="32"/>
  <c r="R4" i="32"/>
  <c r="S4" i="32"/>
  <c r="T4" i="32"/>
  <c r="P6" i="32"/>
  <c r="Q6" i="32"/>
  <c r="R6" i="32"/>
  <c r="S6" i="32"/>
  <c r="T6" i="32"/>
  <c r="P7" i="32"/>
  <c r="Q7" i="32"/>
  <c r="R7" i="32"/>
  <c r="S7" i="32"/>
  <c r="T7" i="32"/>
  <c r="P8" i="32"/>
  <c r="Q8" i="32"/>
  <c r="R8" i="32"/>
  <c r="S8" i="32"/>
  <c r="T8" i="32"/>
  <c r="P9" i="32"/>
  <c r="Q9" i="32"/>
  <c r="R9" i="32"/>
  <c r="S9" i="32"/>
  <c r="T9" i="32"/>
  <c r="P10" i="32"/>
  <c r="Q10" i="32"/>
  <c r="R10" i="32"/>
  <c r="S10" i="32"/>
  <c r="T10" i="32"/>
  <c r="P11" i="32"/>
  <c r="Q11" i="32"/>
  <c r="R11" i="32"/>
  <c r="S11" i="32"/>
  <c r="T11" i="32"/>
  <c r="P12" i="32"/>
  <c r="Q12" i="32"/>
  <c r="R12" i="32"/>
  <c r="S12" i="32"/>
  <c r="T12" i="32"/>
  <c r="P13" i="32"/>
  <c r="Q13" i="32"/>
  <c r="R13" i="32"/>
  <c r="S13" i="32"/>
  <c r="T13" i="32"/>
  <c r="P14" i="32"/>
  <c r="Q14" i="32"/>
  <c r="R14" i="32"/>
  <c r="S14" i="32"/>
  <c r="T14" i="32"/>
  <c r="P15" i="32"/>
  <c r="Q15" i="32"/>
  <c r="R15" i="32"/>
  <c r="S15" i="32"/>
  <c r="T15" i="32"/>
  <c r="P16" i="32"/>
  <c r="Q16" i="32"/>
  <c r="R16" i="32"/>
  <c r="S16" i="32"/>
  <c r="T16" i="32"/>
  <c r="P17" i="32"/>
  <c r="Q17" i="32"/>
  <c r="R17" i="32"/>
  <c r="S17" i="32"/>
  <c r="T17" i="32"/>
  <c r="P18" i="32"/>
  <c r="Q18" i="32"/>
  <c r="R18" i="32"/>
  <c r="S18" i="32"/>
  <c r="T18" i="32"/>
  <c r="P19" i="32"/>
  <c r="Q19" i="32"/>
  <c r="R19" i="32"/>
  <c r="S19" i="32"/>
  <c r="T19" i="32"/>
  <c r="P20" i="32"/>
  <c r="Q20" i="32"/>
  <c r="R20" i="32"/>
  <c r="S20" i="32"/>
  <c r="T20" i="32"/>
  <c r="P21" i="32"/>
  <c r="Q21" i="32"/>
  <c r="R21" i="32"/>
  <c r="S21" i="32"/>
  <c r="T21" i="32"/>
  <c r="P23" i="32"/>
  <c r="Q23" i="32"/>
  <c r="R23" i="32"/>
  <c r="S23" i="32"/>
  <c r="T23" i="32"/>
  <c r="P25" i="32"/>
  <c r="Q25" i="32"/>
  <c r="R25" i="32"/>
  <c r="S25" i="32"/>
  <c r="T25" i="32"/>
  <c r="P26" i="32"/>
  <c r="Q26" i="32"/>
  <c r="R26" i="32"/>
  <c r="S26" i="32"/>
  <c r="T26" i="32"/>
  <c r="P27" i="32"/>
  <c r="Q27" i="32"/>
  <c r="R27" i="32"/>
  <c r="S27" i="32"/>
  <c r="T27" i="32"/>
  <c r="P29" i="32"/>
  <c r="Q29" i="32"/>
  <c r="R29" i="32"/>
  <c r="S29" i="32"/>
  <c r="T29" i="32"/>
  <c r="P30" i="32"/>
  <c r="Q30" i="32"/>
  <c r="R30" i="32"/>
  <c r="S30" i="32"/>
  <c r="T30" i="32"/>
  <c r="P31" i="32"/>
  <c r="Q31" i="32"/>
  <c r="R31" i="32"/>
  <c r="S31" i="32"/>
  <c r="T31" i="32"/>
  <c r="P32" i="32"/>
  <c r="Q32" i="32"/>
  <c r="R32" i="32"/>
  <c r="S32" i="32"/>
  <c r="T32" i="32"/>
  <c r="P34" i="32"/>
  <c r="Q34" i="32"/>
  <c r="R34" i="32"/>
  <c r="S34" i="32"/>
  <c r="T34" i="32"/>
  <c r="P35" i="32"/>
  <c r="Q35" i="32"/>
  <c r="R35" i="32"/>
  <c r="S35" i="32"/>
  <c r="T35" i="32"/>
  <c r="P36" i="32"/>
  <c r="Q36" i="32"/>
  <c r="R36" i="32"/>
  <c r="S36" i="32"/>
  <c r="T36" i="32"/>
  <c r="P38" i="32"/>
  <c r="Q38" i="32"/>
  <c r="R38" i="32"/>
  <c r="S38" i="32"/>
  <c r="T38" i="32"/>
  <c r="P39" i="32"/>
  <c r="Q39" i="32"/>
  <c r="R39" i="32"/>
  <c r="S39" i="32"/>
  <c r="T39" i="32"/>
  <c r="P41" i="32"/>
  <c r="Q41" i="32"/>
  <c r="R41" i="32"/>
  <c r="S41" i="32"/>
  <c r="T41" i="32"/>
  <c r="P42" i="32"/>
  <c r="Q42" i="32"/>
  <c r="R42" i="32"/>
  <c r="S42" i="32"/>
  <c r="T42" i="32"/>
  <c r="P43" i="32"/>
  <c r="Q43" i="32"/>
  <c r="R43" i="32"/>
  <c r="S43" i="32"/>
  <c r="T43" i="32"/>
  <c r="P45" i="32"/>
  <c r="Q45" i="32"/>
  <c r="R45" i="32"/>
  <c r="S45" i="32"/>
  <c r="T45" i="32"/>
  <c r="P46" i="32"/>
  <c r="Q46" i="32"/>
  <c r="R46" i="32"/>
  <c r="S46" i="32"/>
  <c r="T46" i="32"/>
  <c r="P48" i="32"/>
  <c r="Q48" i="32"/>
  <c r="R48" i="32"/>
  <c r="S48" i="32"/>
  <c r="T48" i="32"/>
  <c r="P49" i="32"/>
  <c r="Q49" i="32"/>
  <c r="R49" i="32"/>
  <c r="S49" i="32"/>
  <c r="T49" i="32"/>
  <c r="P51" i="32"/>
  <c r="Q51" i="32"/>
  <c r="R51" i="32"/>
  <c r="S51" i="32"/>
  <c r="T51" i="32"/>
  <c r="P52" i="32"/>
  <c r="Q52" i="32"/>
  <c r="R52" i="32"/>
  <c r="S52" i="32"/>
  <c r="T52" i="32"/>
  <c r="A2" i="32"/>
  <c r="P3" i="31"/>
  <c r="Q3" i="31"/>
  <c r="R3" i="31"/>
  <c r="S3" i="31"/>
  <c r="T3" i="31"/>
  <c r="U3" i="31"/>
  <c r="P4" i="31"/>
  <c r="Q4" i="31"/>
  <c r="R4" i="31"/>
  <c r="S4" i="31"/>
  <c r="T4" i="31"/>
  <c r="U4" i="31"/>
  <c r="P5" i="31"/>
  <c r="Q5" i="31"/>
  <c r="R5" i="31"/>
  <c r="S5" i="31"/>
  <c r="T5" i="31"/>
  <c r="U5" i="31"/>
  <c r="P6" i="31"/>
  <c r="Q6" i="31"/>
  <c r="R6" i="31"/>
  <c r="S6" i="31"/>
  <c r="T6" i="31"/>
  <c r="U6" i="31"/>
  <c r="P7" i="31"/>
  <c r="Q7" i="31"/>
  <c r="R7" i="31"/>
  <c r="S7" i="31"/>
  <c r="T7" i="31"/>
  <c r="U7" i="31"/>
  <c r="P8" i="31"/>
  <c r="Q8" i="31"/>
  <c r="R8" i="31"/>
  <c r="S8" i="31"/>
  <c r="T8" i="31"/>
  <c r="U8" i="31"/>
  <c r="P9" i="31"/>
  <c r="Q9" i="31"/>
  <c r="R9" i="31"/>
  <c r="S9" i="31"/>
  <c r="T9" i="31"/>
  <c r="U9" i="31"/>
  <c r="P10" i="31"/>
  <c r="Q10" i="31"/>
  <c r="R10" i="31"/>
  <c r="S10" i="31"/>
  <c r="T10" i="31"/>
  <c r="U10" i="31"/>
  <c r="P11" i="31"/>
  <c r="Q11" i="31"/>
  <c r="R11" i="31"/>
  <c r="S11" i="31"/>
  <c r="T11" i="31"/>
  <c r="U11" i="31"/>
  <c r="Q22" i="31"/>
  <c r="Q12" i="31"/>
  <c r="S12" i="31"/>
  <c r="T12" i="31"/>
  <c r="U12" i="31"/>
  <c r="P13" i="31"/>
  <c r="Q13" i="31"/>
  <c r="R13" i="31"/>
  <c r="S13" i="31"/>
  <c r="T13" i="31"/>
  <c r="U13" i="31"/>
  <c r="P14" i="31"/>
  <c r="Q14" i="31"/>
  <c r="R14" i="31"/>
  <c r="S14" i="31"/>
  <c r="T14" i="31"/>
  <c r="U14" i="31"/>
  <c r="P15" i="31"/>
  <c r="Q15" i="31"/>
  <c r="R15" i="31"/>
  <c r="S15" i="31"/>
  <c r="T15" i="31"/>
  <c r="U15" i="31"/>
  <c r="P16" i="31"/>
  <c r="Q16" i="31"/>
  <c r="R16" i="31"/>
  <c r="S16" i="31"/>
  <c r="T16" i="31"/>
  <c r="U16" i="31"/>
  <c r="P17" i="31"/>
  <c r="Q17" i="31"/>
  <c r="R17" i="31"/>
  <c r="S17" i="31"/>
  <c r="T17" i="31"/>
  <c r="U17" i="31"/>
  <c r="P18" i="31"/>
  <c r="Q18" i="31"/>
  <c r="R18" i="31"/>
  <c r="S18" i="31"/>
  <c r="T18" i="31"/>
  <c r="U18" i="31"/>
  <c r="P19" i="31"/>
  <c r="Q19" i="31"/>
  <c r="R19" i="31"/>
  <c r="S19" i="31"/>
  <c r="T19" i="31"/>
  <c r="U19" i="31"/>
  <c r="P20" i="31"/>
  <c r="Q20" i="31"/>
  <c r="R20" i="31"/>
  <c r="S20" i="31"/>
  <c r="T20" i="31"/>
  <c r="U20" i="31"/>
  <c r="P21" i="31"/>
  <c r="Q21" i="31"/>
  <c r="R21" i="31"/>
  <c r="S21" i="31"/>
  <c r="T21" i="31"/>
  <c r="U21" i="31"/>
  <c r="R2" i="31"/>
  <c r="S22" i="31"/>
  <c r="S2" i="31"/>
  <c r="T2" i="31"/>
  <c r="A22" i="31"/>
  <c r="A13" i="31"/>
  <c r="A14" i="31"/>
  <c r="A15" i="31"/>
  <c r="A16" i="31"/>
  <c r="A17" i="31"/>
  <c r="A18" i="31"/>
  <c r="A19" i="31"/>
  <c r="A20" i="31"/>
  <c r="A21" i="31"/>
  <c r="A12" i="31"/>
  <c r="A3" i="31"/>
  <c r="A4" i="31"/>
  <c r="A5" i="31"/>
  <c r="A6" i="31"/>
  <c r="A7" i="31"/>
  <c r="A8" i="31"/>
  <c r="A9" i="31"/>
  <c r="A10" i="31"/>
  <c r="A11" i="31"/>
  <c r="A2" i="31"/>
  <c r="P3" i="30"/>
  <c r="Q3" i="30"/>
  <c r="R3" i="30"/>
  <c r="S3" i="30"/>
  <c r="T3" i="30"/>
  <c r="U3" i="30"/>
  <c r="P4" i="30"/>
  <c r="Q4" i="30"/>
  <c r="R4" i="30"/>
  <c r="S4" i="30"/>
  <c r="T4" i="30"/>
  <c r="U4" i="30"/>
  <c r="P5" i="30"/>
  <c r="Q5" i="30"/>
  <c r="R5" i="30"/>
  <c r="S5" i="30"/>
  <c r="T5" i="30"/>
  <c r="U5" i="30"/>
  <c r="P6" i="30"/>
  <c r="Q6" i="30"/>
  <c r="R6" i="30"/>
  <c r="S6" i="30"/>
  <c r="T6" i="30"/>
  <c r="U6" i="30"/>
  <c r="P7" i="30"/>
  <c r="Q7" i="30"/>
  <c r="R7" i="30"/>
  <c r="S7" i="30"/>
  <c r="T7" i="30"/>
  <c r="U7" i="30"/>
  <c r="P8" i="30"/>
  <c r="Q8" i="30"/>
  <c r="R8" i="30"/>
  <c r="S8" i="30"/>
  <c r="T8" i="30"/>
  <c r="U8" i="30"/>
  <c r="P9" i="30"/>
  <c r="Q9" i="30"/>
  <c r="R9" i="30"/>
  <c r="S9" i="30"/>
  <c r="T9" i="30"/>
  <c r="U9" i="30"/>
  <c r="P10" i="30"/>
  <c r="Q10" i="30"/>
  <c r="R10" i="30"/>
  <c r="S10" i="30"/>
  <c r="T10" i="30"/>
  <c r="U10" i="30"/>
  <c r="P11" i="30"/>
  <c r="Q11" i="30"/>
  <c r="R11" i="30"/>
  <c r="S11" i="30"/>
  <c r="T11" i="30"/>
  <c r="U11" i="30"/>
  <c r="P12" i="30"/>
  <c r="Q12" i="30"/>
  <c r="R12" i="30"/>
  <c r="S12" i="30"/>
  <c r="T12" i="30"/>
  <c r="U12" i="30"/>
  <c r="P13" i="30"/>
  <c r="Q13" i="30"/>
  <c r="R13" i="30"/>
  <c r="S13" i="30"/>
  <c r="T13" i="30"/>
  <c r="U13" i="30"/>
  <c r="P14" i="30"/>
  <c r="Q14" i="30"/>
  <c r="R14" i="30"/>
  <c r="S14" i="30"/>
  <c r="T14" i="30"/>
  <c r="U14" i="30"/>
  <c r="P15" i="30"/>
  <c r="Q15" i="30"/>
  <c r="R15" i="30"/>
  <c r="S15" i="30"/>
  <c r="T15" i="30"/>
  <c r="U15" i="30"/>
  <c r="P16" i="30"/>
  <c r="Q16" i="30"/>
  <c r="R16" i="30"/>
  <c r="S16" i="30"/>
  <c r="T16" i="30"/>
  <c r="U16" i="30"/>
  <c r="P17" i="30"/>
  <c r="Q17" i="30"/>
  <c r="R17" i="30"/>
  <c r="S17" i="30"/>
  <c r="T17" i="30"/>
  <c r="U17" i="30"/>
  <c r="P18" i="30"/>
  <c r="Q18" i="30"/>
  <c r="R18" i="30"/>
  <c r="S18" i="30"/>
  <c r="T18" i="30"/>
  <c r="U18" i="30"/>
  <c r="P19" i="30"/>
  <c r="Q19" i="30"/>
  <c r="R19" i="30"/>
  <c r="S19" i="30"/>
  <c r="T19" i="30"/>
  <c r="U19" i="30"/>
  <c r="P20" i="30"/>
  <c r="Q20" i="30"/>
  <c r="R20" i="30"/>
  <c r="S20" i="30"/>
  <c r="T20" i="30"/>
  <c r="U20" i="30"/>
  <c r="Q21" i="30"/>
  <c r="R21" i="30"/>
  <c r="S21" i="30"/>
  <c r="U21" i="30"/>
  <c r="P22" i="30"/>
  <c r="Q22" i="30"/>
  <c r="R22" i="30"/>
  <c r="S22" i="30"/>
  <c r="T22" i="30"/>
  <c r="U22" i="30"/>
  <c r="P24" i="30"/>
  <c r="Q24" i="30"/>
  <c r="R24" i="30"/>
  <c r="S24" i="30"/>
  <c r="T24" i="30"/>
  <c r="U24" i="30"/>
  <c r="P25" i="30"/>
  <c r="Q25" i="30"/>
  <c r="R25" i="30"/>
  <c r="S25" i="30"/>
  <c r="T25" i="30"/>
  <c r="U25" i="30"/>
  <c r="P26" i="30"/>
  <c r="Q26" i="30"/>
  <c r="R26" i="30"/>
  <c r="S26" i="30"/>
  <c r="T26" i="30"/>
  <c r="U26" i="30"/>
  <c r="P27" i="30"/>
  <c r="Q27" i="30"/>
  <c r="R27" i="30"/>
  <c r="S27" i="30"/>
  <c r="T27" i="30"/>
  <c r="U27" i="30"/>
  <c r="Q2" i="30"/>
  <c r="S2" i="30"/>
  <c r="T2" i="30"/>
  <c r="U2" i="30"/>
  <c r="P2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A19" i="30"/>
  <c r="A20" i="30"/>
  <c r="A21" i="30"/>
  <c r="A22" i="30"/>
  <c r="A23" i="30"/>
  <c r="A24" i="30"/>
  <c r="A25" i="30"/>
  <c r="A26" i="30"/>
  <c r="A27" i="30"/>
  <c r="A2" i="30"/>
  <c r="P3" i="29"/>
  <c r="Q3" i="29"/>
  <c r="R3" i="29"/>
  <c r="S3" i="29"/>
  <c r="T3" i="29"/>
  <c r="U3" i="29"/>
  <c r="P4" i="29"/>
  <c r="Q4" i="29"/>
  <c r="R4" i="29"/>
  <c r="S4" i="29"/>
  <c r="T4" i="29"/>
  <c r="U4" i="29"/>
  <c r="P5" i="29"/>
  <c r="Q5" i="29"/>
  <c r="R5" i="29"/>
  <c r="S5" i="29"/>
  <c r="T5" i="29"/>
  <c r="U5" i="29"/>
  <c r="P6" i="29"/>
  <c r="Q6" i="29"/>
  <c r="R6" i="29"/>
  <c r="S6" i="29"/>
  <c r="T6" i="29"/>
  <c r="U6" i="29"/>
  <c r="P7" i="29"/>
  <c r="Q7" i="29"/>
  <c r="R7" i="29"/>
  <c r="S7" i="29"/>
  <c r="T7" i="29"/>
  <c r="U7" i="29"/>
  <c r="P8" i="29"/>
  <c r="Q8" i="29"/>
  <c r="R8" i="29"/>
  <c r="S8" i="29"/>
  <c r="T8" i="29"/>
  <c r="U8" i="29"/>
  <c r="P9" i="29"/>
  <c r="Q9" i="29"/>
  <c r="R9" i="29"/>
  <c r="S9" i="29"/>
  <c r="T9" i="29"/>
  <c r="U9" i="29"/>
  <c r="P10" i="29"/>
  <c r="Q10" i="29"/>
  <c r="R10" i="29"/>
  <c r="S10" i="29"/>
  <c r="T10" i="29"/>
  <c r="U10" i="29"/>
  <c r="P11" i="29"/>
  <c r="Q11" i="29"/>
  <c r="R11" i="29"/>
  <c r="S11" i="29"/>
  <c r="T11" i="29"/>
  <c r="U11" i="29"/>
  <c r="Q12" i="29"/>
  <c r="R12" i="29"/>
  <c r="S12" i="29"/>
  <c r="U12" i="29"/>
  <c r="P13" i="29"/>
  <c r="Q13" i="29"/>
  <c r="R13" i="29"/>
  <c r="S13" i="29"/>
  <c r="T13" i="29"/>
  <c r="U13" i="29"/>
  <c r="P14" i="29"/>
  <c r="Q14" i="29"/>
  <c r="R14" i="29"/>
  <c r="S14" i="29"/>
  <c r="T14" i="29"/>
  <c r="U14" i="29"/>
  <c r="P15" i="29"/>
  <c r="Q15" i="29"/>
  <c r="R15" i="29"/>
  <c r="S15" i="29"/>
  <c r="T15" i="29"/>
  <c r="U15" i="29"/>
  <c r="P16" i="29"/>
  <c r="Q16" i="29"/>
  <c r="R16" i="29"/>
  <c r="S16" i="29"/>
  <c r="T16" i="29"/>
  <c r="U16" i="29"/>
  <c r="P17" i="29"/>
  <c r="Q17" i="29"/>
  <c r="R17" i="29"/>
  <c r="S17" i="29"/>
  <c r="T17" i="29"/>
  <c r="U17" i="29"/>
  <c r="P18" i="29"/>
  <c r="Q18" i="29"/>
  <c r="R18" i="29"/>
  <c r="S18" i="29"/>
  <c r="T18" i="29"/>
  <c r="U18" i="29"/>
  <c r="P19" i="29"/>
  <c r="Q19" i="29"/>
  <c r="R19" i="29"/>
  <c r="S19" i="29"/>
  <c r="T19" i="29"/>
  <c r="U19" i="29"/>
  <c r="P20" i="29"/>
  <c r="Q20" i="29"/>
  <c r="R20" i="29"/>
  <c r="S20" i="29"/>
  <c r="T20" i="29"/>
  <c r="U20" i="29"/>
  <c r="P21" i="29"/>
  <c r="Q21" i="29"/>
  <c r="R21" i="29"/>
  <c r="S21" i="29"/>
  <c r="T21" i="29"/>
  <c r="U21" i="29"/>
  <c r="Q22" i="29"/>
  <c r="S2" i="29"/>
  <c r="S22" i="29"/>
  <c r="T2" i="29"/>
  <c r="U22" i="29"/>
  <c r="U2" i="29"/>
  <c r="P2" i="29"/>
  <c r="A3" i="29"/>
  <c r="A4" i="29"/>
  <c r="A5" i="29"/>
  <c r="A6" i="29"/>
  <c r="A7" i="29"/>
  <c r="A8" i="29"/>
  <c r="A9" i="29"/>
  <c r="A10" i="29"/>
  <c r="A11" i="29"/>
  <c r="A12" i="29"/>
  <c r="A13" i="29"/>
  <c r="A14" i="29"/>
  <c r="A15" i="29"/>
  <c r="A16" i="29"/>
  <c r="A17" i="29"/>
  <c r="A18" i="29"/>
  <c r="A19" i="29"/>
  <c r="A20" i="29"/>
  <c r="A21" i="29"/>
  <c r="A22" i="29"/>
  <c r="A2" i="29"/>
  <c r="P2" i="28"/>
  <c r="R2" i="28"/>
  <c r="T2" i="28"/>
  <c r="A3" i="28"/>
  <c r="A4" i="28"/>
  <c r="A5" i="28"/>
  <c r="A6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A20" i="28"/>
  <c r="A21" i="28"/>
  <c r="A22" i="28"/>
  <c r="A23" i="28"/>
  <c r="A24" i="28"/>
  <c r="A25" i="28"/>
  <c r="A26" i="28"/>
  <c r="A27" i="28"/>
  <c r="Q3" i="28"/>
  <c r="R3" i="28"/>
  <c r="S3" i="28"/>
  <c r="T3" i="28"/>
  <c r="U3" i="28"/>
  <c r="Q4" i="28"/>
  <c r="R4" i="28"/>
  <c r="S4" i="28"/>
  <c r="T4" i="28"/>
  <c r="U4" i="28"/>
  <c r="Q5" i="28"/>
  <c r="R5" i="28"/>
  <c r="S5" i="28"/>
  <c r="T5" i="28"/>
  <c r="U5" i="28"/>
  <c r="Q6" i="28"/>
  <c r="R6" i="28"/>
  <c r="S6" i="28"/>
  <c r="T6" i="28"/>
  <c r="U6" i="28"/>
  <c r="Q7" i="28"/>
  <c r="R7" i="28"/>
  <c r="S7" i="28"/>
  <c r="T7" i="28"/>
  <c r="U7" i="28"/>
  <c r="Q8" i="28"/>
  <c r="R8" i="28"/>
  <c r="S8" i="28"/>
  <c r="T8" i="28"/>
  <c r="U8" i="28"/>
  <c r="Q9" i="28"/>
  <c r="R9" i="28"/>
  <c r="S9" i="28"/>
  <c r="T9" i="28"/>
  <c r="U9" i="28"/>
  <c r="Q10" i="28"/>
  <c r="R10" i="28"/>
  <c r="S10" i="28"/>
  <c r="T10" i="28"/>
  <c r="U10" i="28"/>
  <c r="Q11" i="28"/>
  <c r="R11" i="28"/>
  <c r="S11" i="28"/>
  <c r="T11" i="28"/>
  <c r="U11" i="28"/>
  <c r="Q12" i="28"/>
  <c r="R12" i="28"/>
  <c r="S12" i="28"/>
  <c r="T12" i="28"/>
  <c r="U12" i="28"/>
  <c r="Q13" i="28"/>
  <c r="R13" i="28"/>
  <c r="S13" i="28"/>
  <c r="T13" i="28"/>
  <c r="U13" i="28"/>
  <c r="Q14" i="28"/>
  <c r="R14" i="28"/>
  <c r="S14" i="28"/>
  <c r="T14" i="28"/>
  <c r="U14" i="28"/>
  <c r="Q15" i="28"/>
  <c r="R15" i="28"/>
  <c r="S15" i="28"/>
  <c r="T15" i="28"/>
  <c r="U15" i="28"/>
  <c r="Q16" i="28"/>
  <c r="R16" i="28"/>
  <c r="S16" i="28"/>
  <c r="T16" i="28"/>
  <c r="U16" i="28"/>
  <c r="Q17" i="28"/>
  <c r="R17" i="28"/>
  <c r="S17" i="28"/>
  <c r="T17" i="28"/>
  <c r="U17" i="28"/>
  <c r="Q18" i="28"/>
  <c r="R18" i="28"/>
  <c r="S18" i="28"/>
  <c r="T18" i="28"/>
  <c r="U18" i="28"/>
  <c r="Q19" i="28"/>
  <c r="R19" i="28"/>
  <c r="S19" i="28"/>
  <c r="T19" i="28"/>
  <c r="U19" i="28"/>
  <c r="Q20" i="28"/>
  <c r="R20" i="28"/>
  <c r="S20" i="28"/>
  <c r="T20" i="28"/>
  <c r="U20" i="28"/>
  <c r="Q21" i="28"/>
  <c r="S21" i="28"/>
  <c r="U21" i="28"/>
  <c r="Q22" i="28"/>
  <c r="R22" i="28"/>
  <c r="S22" i="28"/>
  <c r="T22" i="28"/>
  <c r="U22" i="28"/>
  <c r="Q25" i="28"/>
  <c r="R25" i="28"/>
  <c r="S25" i="28"/>
  <c r="T25" i="28"/>
  <c r="U25" i="28"/>
  <c r="Q26" i="28"/>
  <c r="R26" i="28"/>
  <c r="S26" i="28"/>
  <c r="T26" i="28"/>
  <c r="U26" i="28"/>
  <c r="Q27" i="28"/>
  <c r="R27" i="28"/>
  <c r="S27" i="28"/>
  <c r="T27" i="28"/>
  <c r="U27" i="28"/>
  <c r="P3" i="28"/>
  <c r="P4" i="28"/>
  <c r="P5" i="28"/>
  <c r="P6" i="28"/>
  <c r="P7" i="28"/>
  <c r="P8" i="28"/>
  <c r="P9" i="28"/>
  <c r="P10" i="28"/>
  <c r="P11" i="28"/>
  <c r="P12" i="28"/>
  <c r="P13" i="28"/>
  <c r="P14" i="28"/>
  <c r="P15" i="28"/>
  <c r="P16" i="28"/>
  <c r="P17" i="28"/>
  <c r="P18" i="28"/>
  <c r="P19" i="28"/>
  <c r="P20" i="28"/>
  <c r="P21" i="28"/>
  <c r="P22" i="28"/>
  <c r="P25" i="28"/>
  <c r="P26" i="28"/>
  <c r="P27" i="28"/>
  <c r="A2" i="28"/>
  <c r="A6" i="27"/>
  <c r="A7" i="27"/>
  <c r="A8" i="27"/>
  <c r="A9" i="27"/>
  <c r="A10" i="27"/>
  <c r="A11" i="27"/>
  <c r="A12" i="27"/>
  <c r="A13" i="27"/>
  <c r="A14" i="27"/>
  <c r="A15" i="27"/>
  <c r="A16" i="27"/>
  <c r="A17" i="27"/>
  <c r="A18" i="27"/>
  <c r="A19" i="27"/>
  <c r="A20" i="27"/>
  <c r="A21" i="27"/>
  <c r="A22" i="27"/>
  <c r="A23" i="27"/>
  <c r="A24" i="27"/>
  <c r="T2" i="27"/>
  <c r="U9" i="27"/>
  <c r="Q3" i="27"/>
  <c r="R3" i="27"/>
  <c r="S3" i="27"/>
  <c r="T3" i="27"/>
  <c r="U3" i="27"/>
  <c r="Q4" i="27"/>
  <c r="R4" i="27"/>
  <c r="S4" i="27"/>
  <c r="T4" i="27"/>
  <c r="U4" i="27"/>
  <c r="Q5" i="27"/>
  <c r="R5" i="27"/>
  <c r="S5" i="27"/>
  <c r="T5" i="27"/>
  <c r="U5" i="27"/>
  <c r="Q6" i="27"/>
  <c r="R6" i="27"/>
  <c r="S6" i="27"/>
  <c r="T6" i="27"/>
  <c r="U6" i="27"/>
  <c r="Q7" i="27"/>
  <c r="R7" i="27"/>
  <c r="S7" i="27"/>
  <c r="T7" i="27"/>
  <c r="U7" i="27"/>
  <c r="Q8" i="27"/>
  <c r="R8" i="27"/>
  <c r="S8" i="27"/>
  <c r="T8" i="27"/>
  <c r="U8" i="27"/>
  <c r="T9" i="27"/>
  <c r="Q10" i="27"/>
  <c r="R10" i="27"/>
  <c r="S10" i="27"/>
  <c r="T10" i="27"/>
  <c r="Q11" i="27"/>
  <c r="R11" i="27"/>
  <c r="S11" i="27"/>
  <c r="T11" i="27"/>
  <c r="U11" i="27"/>
  <c r="Q12" i="27"/>
  <c r="R12" i="27"/>
  <c r="S12" i="27"/>
  <c r="T12" i="27"/>
  <c r="U12" i="27"/>
  <c r="Q13" i="27"/>
  <c r="Q20" i="27"/>
  <c r="R13" i="27"/>
  <c r="T16" i="27"/>
  <c r="G24" i="9"/>
  <c r="U16" i="27" s="1"/>
  <c r="Q14" i="27"/>
  <c r="R14" i="27"/>
  <c r="S14" i="27"/>
  <c r="T14" i="27"/>
  <c r="U14" i="27"/>
  <c r="Q15" i="27"/>
  <c r="R15" i="27"/>
  <c r="S15" i="27"/>
  <c r="T15" i="27"/>
  <c r="R16" i="27"/>
  <c r="S16" i="27"/>
  <c r="Q17" i="27"/>
  <c r="R17" i="27"/>
  <c r="S17" i="27"/>
  <c r="T17" i="27"/>
  <c r="U17" i="27"/>
  <c r="Q18" i="27"/>
  <c r="R18" i="27"/>
  <c r="S18" i="27"/>
  <c r="T18" i="27"/>
  <c r="U18" i="27"/>
  <c r="Q19" i="27"/>
  <c r="R19" i="27"/>
  <c r="S19" i="27"/>
  <c r="T19" i="27"/>
  <c r="R20" i="27"/>
  <c r="S20" i="27"/>
  <c r="T20" i="27"/>
  <c r="Q21" i="27"/>
  <c r="R21" i="27"/>
  <c r="S21" i="27"/>
  <c r="T21" i="27"/>
  <c r="U21" i="27"/>
  <c r="Q22" i="27"/>
  <c r="R22" i="27"/>
  <c r="S22" i="27"/>
  <c r="T22" i="27"/>
  <c r="Q23" i="27"/>
  <c r="R23" i="27"/>
  <c r="S23" i="27"/>
  <c r="T23" i="27"/>
  <c r="U23" i="27"/>
  <c r="P3" i="27"/>
  <c r="P4" i="27"/>
  <c r="P5" i="27"/>
  <c r="P6" i="27"/>
  <c r="P7" i="27"/>
  <c r="P8" i="27"/>
  <c r="P10" i="27"/>
  <c r="P11" i="27"/>
  <c r="P12" i="27"/>
  <c r="P13" i="27"/>
  <c r="P20" i="27"/>
  <c r="P14" i="27"/>
  <c r="P15" i="27"/>
  <c r="P17" i="27"/>
  <c r="P18" i="27"/>
  <c r="P19" i="27"/>
  <c r="P21" i="27"/>
  <c r="P22" i="27"/>
  <c r="P23" i="27"/>
  <c r="A5" i="27"/>
  <c r="A4" i="27"/>
  <c r="A3" i="27"/>
  <c r="A2" i="27"/>
  <c r="Q2" i="26"/>
  <c r="R30" i="26"/>
  <c r="T30" i="26"/>
  <c r="Q3" i="26"/>
  <c r="R3" i="26"/>
  <c r="S3" i="26"/>
  <c r="T3" i="26"/>
  <c r="Q4" i="26"/>
  <c r="R4" i="26"/>
  <c r="S4" i="26"/>
  <c r="T4" i="26"/>
  <c r="U4" i="26"/>
  <c r="Q5" i="26"/>
  <c r="R5" i="26"/>
  <c r="S5" i="26"/>
  <c r="T5" i="26"/>
  <c r="U5" i="26"/>
  <c r="Q6" i="26"/>
  <c r="R6" i="26"/>
  <c r="S6" i="26"/>
  <c r="T6" i="26"/>
  <c r="Q7" i="26"/>
  <c r="R7" i="26"/>
  <c r="S7" i="26"/>
  <c r="T7" i="26"/>
  <c r="U7" i="26"/>
  <c r="Q8" i="26"/>
  <c r="R8" i="26"/>
  <c r="S8" i="26"/>
  <c r="T8" i="26"/>
  <c r="U8" i="26"/>
  <c r="Q9" i="26"/>
  <c r="R9" i="26"/>
  <c r="S9" i="26"/>
  <c r="T9" i="26"/>
  <c r="U9" i="26"/>
  <c r="Q10" i="26"/>
  <c r="R10" i="26"/>
  <c r="S10" i="26"/>
  <c r="T10" i="26"/>
  <c r="Q11" i="26"/>
  <c r="R11" i="26"/>
  <c r="S11" i="26"/>
  <c r="T11" i="26"/>
  <c r="U11" i="26"/>
  <c r="Q12" i="26"/>
  <c r="S12" i="26"/>
  <c r="Q13" i="26"/>
  <c r="R13" i="26"/>
  <c r="S13" i="26"/>
  <c r="T13" i="26"/>
  <c r="U13" i="26"/>
  <c r="Q14" i="26"/>
  <c r="R14" i="26"/>
  <c r="S14" i="26"/>
  <c r="T14" i="26"/>
  <c r="U14" i="26"/>
  <c r="Q15" i="26"/>
  <c r="R15" i="26"/>
  <c r="S15" i="26"/>
  <c r="T15" i="26"/>
  <c r="U15" i="26"/>
  <c r="Q16" i="26"/>
  <c r="R16" i="26"/>
  <c r="S16" i="26"/>
  <c r="T16" i="26"/>
  <c r="U16" i="26"/>
  <c r="Q17" i="26"/>
  <c r="R17" i="26"/>
  <c r="S17" i="26"/>
  <c r="T17" i="26"/>
  <c r="U17" i="26"/>
  <c r="Q18" i="26"/>
  <c r="R18" i="26"/>
  <c r="S18" i="26"/>
  <c r="T18" i="26"/>
  <c r="U18" i="26"/>
  <c r="Q19" i="26"/>
  <c r="R19" i="26"/>
  <c r="S19" i="26"/>
  <c r="T19" i="26"/>
  <c r="U19" i="26"/>
  <c r="Q20" i="26"/>
  <c r="R20" i="26"/>
  <c r="S20" i="26"/>
  <c r="T20" i="26"/>
  <c r="U20" i="26"/>
  <c r="Q21" i="26"/>
  <c r="R21" i="26"/>
  <c r="S21" i="26"/>
  <c r="T21" i="26"/>
  <c r="U21" i="26"/>
  <c r="Q22" i="26"/>
  <c r="R22" i="26"/>
  <c r="S22" i="26"/>
  <c r="T22" i="26"/>
  <c r="U22" i="26"/>
  <c r="Q23" i="26"/>
  <c r="R23" i="26"/>
  <c r="S23" i="26"/>
  <c r="T23" i="26"/>
  <c r="U23" i="26"/>
  <c r="Q24" i="26"/>
  <c r="R24" i="26"/>
  <c r="S24" i="26"/>
  <c r="T24" i="26"/>
  <c r="U24" i="26"/>
  <c r="Q25" i="26"/>
  <c r="R25" i="26"/>
  <c r="S25" i="26"/>
  <c r="T25" i="26"/>
  <c r="U25" i="26"/>
  <c r="Q26" i="26"/>
  <c r="R26" i="26"/>
  <c r="S26" i="26"/>
  <c r="T26" i="26"/>
  <c r="U26" i="26"/>
  <c r="Q27" i="26"/>
  <c r="R27" i="26"/>
  <c r="S27" i="26"/>
  <c r="T27" i="26"/>
  <c r="U27" i="26"/>
  <c r="Q28" i="26"/>
  <c r="R28" i="26"/>
  <c r="S28" i="26"/>
  <c r="T28" i="26"/>
  <c r="U28" i="26"/>
  <c r="Q29" i="26"/>
  <c r="R29" i="26"/>
  <c r="S29" i="26"/>
  <c r="T29" i="26"/>
  <c r="U29" i="26"/>
  <c r="Q30" i="26"/>
  <c r="S30" i="26"/>
  <c r="Q31" i="26"/>
  <c r="R31" i="26"/>
  <c r="S31" i="26"/>
  <c r="T31" i="26"/>
  <c r="U31" i="26"/>
  <c r="Q32" i="26"/>
  <c r="R32" i="26"/>
  <c r="S32" i="26"/>
  <c r="T32" i="26"/>
  <c r="U32" i="26"/>
  <c r="Q33" i="26"/>
  <c r="R33" i="26"/>
  <c r="S33" i="26"/>
  <c r="T33" i="26"/>
  <c r="U33" i="26"/>
  <c r="Q34" i="26"/>
  <c r="R34" i="26"/>
  <c r="S34" i="26"/>
  <c r="T34" i="26"/>
  <c r="Q63" i="26"/>
  <c r="S63" i="26"/>
  <c r="T63" i="26"/>
  <c r="Q36" i="26"/>
  <c r="R36" i="26"/>
  <c r="S36" i="26"/>
  <c r="T36" i="26"/>
  <c r="U36" i="26"/>
  <c r="Q37" i="26"/>
  <c r="R37" i="26"/>
  <c r="S37" i="26"/>
  <c r="T37" i="26"/>
  <c r="U37" i="26"/>
  <c r="Q38" i="26"/>
  <c r="R38" i="26"/>
  <c r="S38" i="26"/>
  <c r="T38" i="26"/>
  <c r="U38" i="26"/>
  <c r="Q39" i="26"/>
  <c r="R39" i="26"/>
  <c r="S39" i="26"/>
  <c r="T39" i="26"/>
  <c r="U39" i="26"/>
  <c r="Q40" i="26"/>
  <c r="R40" i="26"/>
  <c r="S40" i="26"/>
  <c r="T40" i="26"/>
  <c r="U40" i="26"/>
  <c r="Q41" i="26"/>
  <c r="R41" i="26"/>
  <c r="S41" i="26"/>
  <c r="T41" i="26"/>
  <c r="U41" i="26"/>
  <c r="Q42" i="26"/>
  <c r="R42" i="26"/>
  <c r="S42" i="26"/>
  <c r="T42" i="26"/>
  <c r="U42" i="26"/>
  <c r="Q43" i="26"/>
  <c r="R43" i="26"/>
  <c r="S43" i="26"/>
  <c r="T43" i="26"/>
  <c r="U43" i="26"/>
  <c r="Q44" i="26"/>
  <c r="R44" i="26"/>
  <c r="S44" i="26"/>
  <c r="T44" i="26"/>
  <c r="U44" i="26"/>
  <c r="T45" i="26"/>
  <c r="Q46" i="26"/>
  <c r="R46" i="26"/>
  <c r="S46" i="26"/>
  <c r="T46" i="26"/>
  <c r="U46" i="26"/>
  <c r="Q47" i="26"/>
  <c r="R47" i="26"/>
  <c r="S47" i="26"/>
  <c r="T47" i="26"/>
  <c r="U47" i="26"/>
  <c r="Q48" i="26"/>
  <c r="R48" i="26"/>
  <c r="S48" i="26"/>
  <c r="T48" i="26"/>
  <c r="Q49" i="26"/>
  <c r="R49" i="26"/>
  <c r="S49" i="26"/>
  <c r="T49" i="26"/>
  <c r="U49" i="26"/>
  <c r="Q50" i="26"/>
  <c r="R50" i="26"/>
  <c r="S50" i="26"/>
  <c r="T50" i="26"/>
  <c r="U50" i="26"/>
  <c r="Q51" i="26"/>
  <c r="R51" i="26"/>
  <c r="S51" i="26"/>
  <c r="T51" i="26"/>
  <c r="U51" i="26"/>
  <c r="Q52" i="26"/>
  <c r="R52" i="26"/>
  <c r="S52" i="26"/>
  <c r="T52" i="26"/>
  <c r="Q53" i="26"/>
  <c r="R53" i="26"/>
  <c r="S53" i="26"/>
  <c r="T53" i="26"/>
  <c r="Q54" i="26"/>
  <c r="R54" i="26"/>
  <c r="S54" i="26"/>
  <c r="T54" i="26"/>
  <c r="U54" i="26"/>
  <c r="Q55" i="26"/>
  <c r="R55" i="26"/>
  <c r="S55" i="26"/>
  <c r="T55" i="26"/>
  <c r="U55" i="26"/>
  <c r="Q56" i="26"/>
  <c r="R56" i="26"/>
  <c r="S56" i="26"/>
  <c r="T56" i="26"/>
  <c r="U56" i="26"/>
  <c r="Q57" i="26"/>
  <c r="R57" i="26"/>
  <c r="S57" i="26"/>
  <c r="T57" i="26"/>
  <c r="Q58" i="26"/>
  <c r="R58" i="26"/>
  <c r="S58" i="26"/>
  <c r="T58" i="26"/>
  <c r="U58" i="26"/>
  <c r="Q59" i="26"/>
  <c r="R59" i="26"/>
  <c r="S59" i="26"/>
  <c r="T59" i="26"/>
  <c r="U59" i="26"/>
  <c r="Q60" i="26"/>
  <c r="R60" i="26"/>
  <c r="S60" i="26"/>
  <c r="T60" i="26"/>
  <c r="U60" i="26"/>
  <c r="Q61" i="26"/>
  <c r="R61" i="26"/>
  <c r="S61" i="26"/>
  <c r="T61" i="26"/>
  <c r="Q62" i="26"/>
  <c r="R62" i="26"/>
  <c r="S62" i="26"/>
  <c r="T62" i="26"/>
  <c r="U62" i="26"/>
  <c r="R63" i="26"/>
  <c r="Q64" i="26"/>
  <c r="R64" i="26"/>
  <c r="S64" i="26"/>
  <c r="T64" i="26"/>
  <c r="U64" i="26"/>
  <c r="Q65" i="26"/>
  <c r="R65" i="26"/>
  <c r="S65" i="26"/>
  <c r="T65" i="26"/>
  <c r="U65" i="26"/>
  <c r="Q66" i="26"/>
  <c r="R66" i="26"/>
  <c r="S66" i="26"/>
  <c r="T66" i="26"/>
  <c r="U66" i="26"/>
  <c r="Q67" i="26"/>
  <c r="R67" i="26"/>
  <c r="S67" i="26"/>
  <c r="T67" i="26"/>
  <c r="U67" i="26"/>
  <c r="P36" i="26"/>
  <c r="P53" i="26"/>
  <c r="P30" i="26"/>
  <c r="P37" i="26"/>
  <c r="P38" i="26"/>
  <c r="P39" i="26"/>
  <c r="P40" i="26"/>
  <c r="P41" i="26"/>
  <c r="P42" i="26"/>
  <c r="P43" i="26"/>
  <c r="P44" i="26"/>
  <c r="P45" i="26"/>
  <c r="P46" i="26"/>
  <c r="P47" i="26"/>
  <c r="P48" i="26"/>
  <c r="P49" i="26"/>
  <c r="P50" i="26"/>
  <c r="P51" i="26"/>
  <c r="P52" i="26"/>
  <c r="P54" i="26"/>
  <c r="P55" i="26"/>
  <c r="P56" i="26"/>
  <c r="P57" i="26"/>
  <c r="P58" i="26"/>
  <c r="P59" i="26"/>
  <c r="P60" i="26"/>
  <c r="P61" i="26"/>
  <c r="P62" i="26"/>
  <c r="P63" i="26"/>
  <c r="P64" i="26"/>
  <c r="P65" i="26"/>
  <c r="P66" i="26"/>
  <c r="P67" i="26"/>
  <c r="P3" i="26"/>
  <c r="P4" i="26"/>
  <c r="P5" i="26"/>
  <c r="P6" i="26"/>
  <c r="P7" i="26"/>
  <c r="P8" i="26"/>
  <c r="P9" i="26"/>
  <c r="P10" i="26"/>
  <c r="P11" i="26"/>
  <c r="P12" i="26"/>
  <c r="P13" i="26"/>
  <c r="P14" i="26"/>
  <c r="P15" i="26"/>
  <c r="P16" i="26"/>
  <c r="P17" i="26"/>
  <c r="P18" i="26"/>
  <c r="P19" i="26"/>
  <c r="P20" i="26"/>
  <c r="P21" i="26"/>
  <c r="P22" i="26"/>
  <c r="P23" i="26"/>
  <c r="P24" i="26"/>
  <c r="P25" i="26"/>
  <c r="P26" i="26"/>
  <c r="P27" i="26"/>
  <c r="P28" i="26"/>
  <c r="P29" i="26"/>
  <c r="P31" i="26"/>
  <c r="P32" i="26"/>
  <c r="P33" i="26"/>
  <c r="P34" i="26"/>
  <c r="A68" i="26"/>
  <c r="A67" i="26"/>
  <c r="A66" i="26"/>
  <c r="A65" i="26"/>
  <c r="A64" i="26"/>
  <c r="A63" i="26"/>
  <c r="A62" i="26"/>
  <c r="A61" i="26"/>
  <c r="A60" i="26"/>
  <c r="A59" i="26"/>
  <c r="A58" i="26"/>
  <c r="A57" i="26"/>
  <c r="A56" i="26"/>
  <c r="A55" i="26"/>
  <c r="A54" i="26"/>
  <c r="A53" i="26"/>
  <c r="A52" i="26"/>
  <c r="A51" i="26"/>
  <c r="A50" i="26"/>
  <c r="A49" i="26"/>
  <c r="A48" i="26"/>
  <c r="A47" i="26"/>
  <c r="A46" i="26"/>
  <c r="A45" i="26"/>
  <c r="A44" i="26"/>
  <c r="A43" i="26"/>
  <c r="A42" i="26"/>
  <c r="A41" i="26"/>
  <c r="A40" i="26"/>
  <c r="A39" i="26"/>
  <c r="A38" i="26"/>
  <c r="A37" i="26"/>
  <c r="A36" i="26"/>
  <c r="A35" i="26"/>
  <c r="A34" i="26"/>
  <c r="A33" i="26"/>
  <c r="A32" i="26"/>
  <c r="A31" i="26"/>
  <c r="A30" i="26"/>
  <c r="A29" i="26"/>
  <c r="A28" i="26"/>
  <c r="A27" i="26"/>
  <c r="A26" i="26"/>
  <c r="A25" i="26"/>
  <c r="A24" i="26"/>
  <c r="A23" i="26"/>
  <c r="A22" i="26"/>
  <c r="A21" i="26"/>
  <c r="A20" i="26"/>
  <c r="A19" i="26"/>
  <c r="A18" i="26"/>
  <c r="A17" i="26"/>
  <c r="A16" i="26"/>
  <c r="A15" i="26"/>
  <c r="A14" i="26"/>
  <c r="A13" i="26"/>
  <c r="A12" i="26"/>
  <c r="A11" i="26"/>
  <c r="A10" i="26"/>
  <c r="A9" i="26"/>
  <c r="A8" i="26"/>
  <c r="A7" i="26"/>
  <c r="A6" i="26"/>
  <c r="A5" i="26"/>
  <c r="A4" i="26"/>
  <c r="A3" i="26"/>
  <c r="A2" i="26"/>
  <c r="U3" i="25"/>
  <c r="T2" i="25"/>
  <c r="T3" i="25"/>
  <c r="S3" i="25"/>
  <c r="R3" i="25"/>
  <c r="Q4" i="25"/>
  <c r="P4" i="25"/>
  <c r="Q3" i="25"/>
  <c r="P3" i="25"/>
  <c r="A3" i="25"/>
  <c r="A4" i="25"/>
  <c r="A2" i="25"/>
  <c r="A87" i="24"/>
  <c r="Q77" i="24"/>
  <c r="Q85" i="24"/>
  <c r="Q105" i="24"/>
  <c r="Q115" i="24"/>
  <c r="Q125" i="24"/>
  <c r="Q142" i="24"/>
  <c r="Q76" i="24"/>
  <c r="R95" i="24"/>
  <c r="R125" i="24"/>
  <c r="S115" i="24"/>
  <c r="S125" i="24"/>
  <c r="T138" i="24"/>
  <c r="T142" i="24"/>
  <c r="U105" i="24"/>
  <c r="U125" i="24"/>
  <c r="R77" i="24"/>
  <c r="S77" i="24"/>
  <c r="T77" i="24"/>
  <c r="Q78" i="24"/>
  <c r="R78" i="24"/>
  <c r="S78" i="24"/>
  <c r="T78" i="24"/>
  <c r="U78" i="24"/>
  <c r="Q79" i="24"/>
  <c r="R79" i="24"/>
  <c r="S79" i="24"/>
  <c r="T79" i="24"/>
  <c r="Q80" i="24"/>
  <c r="R80" i="24"/>
  <c r="S80" i="24"/>
  <c r="T80" i="24"/>
  <c r="U80" i="24"/>
  <c r="Q81" i="24"/>
  <c r="R81" i="24"/>
  <c r="S81" i="24"/>
  <c r="T81" i="24"/>
  <c r="U81" i="24"/>
  <c r="Q82" i="24"/>
  <c r="R82" i="24"/>
  <c r="S82" i="24"/>
  <c r="T82" i="24"/>
  <c r="U82" i="24"/>
  <c r="Q83" i="24"/>
  <c r="R83" i="24"/>
  <c r="S83" i="24"/>
  <c r="T83" i="24"/>
  <c r="Q84" i="24"/>
  <c r="R84" i="24"/>
  <c r="S84" i="24"/>
  <c r="T84" i="24"/>
  <c r="U84" i="24"/>
  <c r="R85" i="24"/>
  <c r="T85" i="24"/>
  <c r="Q86" i="24"/>
  <c r="R86" i="24"/>
  <c r="S86" i="24"/>
  <c r="T86" i="24"/>
  <c r="U86" i="24"/>
  <c r="Q87" i="24"/>
  <c r="R87" i="24"/>
  <c r="S87" i="24"/>
  <c r="T87" i="24"/>
  <c r="U87" i="24"/>
  <c r="Q88" i="24"/>
  <c r="R88" i="24"/>
  <c r="S88" i="24"/>
  <c r="T88" i="24"/>
  <c r="Q89" i="24"/>
  <c r="R89" i="24"/>
  <c r="S89" i="24"/>
  <c r="T89" i="24"/>
  <c r="U89" i="24"/>
  <c r="Q90" i="24"/>
  <c r="R90" i="24"/>
  <c r="S90" i="24"/>
  <c r="T90" i="24"/>
  <c r="U90" i="24"/>
  <c r="Q91" i="24"/>
  <c r="R91" i="24"/>
  <c r="S91" i="24"/>
  <c r="T91" i="24"/>
  <c r="U91" i="24"/>
  <c r="Q92" i="24"/>
  <c r="R92" i="24"/>
  <c r="S92" i="24"/>
  <c r="T92" i="24"/>
  <c r="Q93" i="24"/>
  <c r="R93" i="24"/>
  <c r="S93" i="24"/>
  <c r="T93" i="24"/>
  <c r="U93" i="24"/>
  <c r="Q94" i="24"/>
  <c r="R94" i="24"/>
  <c r="S94" i="24"/>
  <c r="T94" i="24"/>
  <c r="U94" i="24"/>
  <c r="Q95" i="24"/>
  <c r="S95" i="24"/>
  <c r="T95" i="24"/>
  <c r="Q96" i="24"/>
  <c r="R96" i="24"/>
  <c r="S96" i="24"/>
  <c r="T96" i="24"/>
  <c r="U96" i="24"/>
  <c r="Q97" i="24"/>
  <c r="R97" i="24"/>
  <c r="S97" i="24"/>
  <c r="T97" i="24"/>
  <c r="U97" i="24"/>
  <c r="Q98" i="24"/>
  <c r="R98" i="24"/>
  <c r="S98" i="24"/>
  <c r="T98" i="24"/>
  <c r="U98" i="24"/>
  <c r="Q99" i="24"/>
  <c r="R99" i="24"/>
  <c r="S99" i="24"/>
  <c r="T99" i="24"/>
  <c r="Q100" i="24"/>
  <c r="R100" i="24"/>
  <c r="S100" i="24"/>
  <c r="T100" i="24"/>
  <c r="U100" i="24"/>
  <c r="Q101" i="24"/>
  <c r="R101" i="24"/>
  <c r="S101" i="24"/>
  <c r="T101" i="24"/>
  <c r="U101" i="24"/>
  <c r="Q102" i="24"/>
  <c r="R102" i="24"/>
  <c r="S102" i="24"/>
  <c r="T102" i="24"/>
  <c r="U102" i="24"/>
  <c r="Q103" i="24"/>
  <c r="R103" i="24"/>
  <c r="S103" i="24"/>
  <c r="T103" i="24"/>
  <c r="Q104" i="24"/>
  <c r="R104" i="24"/>
  <c r="S104" i="24"/>
  <c r="T104" i="24"/>
  <c r="U104" i="24"/>
  <c r="R105" i="24"/>
  <c r="S105" i="24"/>
  <c r="T105" i="24"/>
  <c r="Q106" i="24"/>
  <c r="R106" i="24"/>
  <c r="S106" i="24"/>
  <c r="T106" i="24"/>
  <c r="U106" i="24"/>
  <c r="Q107" i="24"/>
  <c r="R107" i="24"/>
  <c r="S107" i="24"/>
  <c r="T107" i="24"/>
  <c r="U107" i="24"/>
  <c r="Q108" i="24"/>
  <c r="R108" i="24"/>
  <c r="S108" i="24"/>
  <c r="T108" i="24"/>
  <c r="U108" i="24"/>
  <c r="Q109" i="24"/>
  <c r="R109" i="24"/>
  <c r="S109" i="24"/>
  <c r="T109" i="24"/>
  <c r="U109" i="24"/>
  <c r="Q110" i="24"/>
  <c r="R110" i="24"/>
  <c r="S110" i="24"/>
  <c r="T110" i="24"/>
  <c r="Q111" i="24"/>
  <c r="R111" i="24"/>
  <c r="S111" i="24"/>
  <c r="T111" i="24"/>
  <c r="U111" i="24"/>
  <c r="Q112" i="24"/>
  <c r="R112" i="24"/>
  <c r="S112" i="24"/>
  <c r="T112" i="24"/>
  <c r="U112" i="24"/>
  <c r="Q113" i="24"/>
  <c r="R113" i="24"/>
  <c r="S113" i="24"/>
  <c r="T113" i="24"/>
  <c r="U113" i="24"/>
  <c r="Q114" i="24"/>
  <c r="R114" i="24"/>
  <c r="S114" i="24"/>
  <c r="T114" i="24"/>
  <c r="R115" i="24"/>
  <c r="T115" i="24"/>
  <c r="Q116" i="24"/>
  <c r="R116" i="24"/>
  <c r="S116" i="24"/>
  <c r="T116" i="24"/>
  <c r="Q117" i="24"/>
  <c r="R117" i="24"/>
  <c r="S117" i="24"/>
  <c r="T117" i="24"/>
  <c r="Q118" i="24"/>
  <c r="R118" i="24"/>
  <c r="S118" i="24"/>
  <c r="T118" i="24"/>
  <c r="U118" i="24"/>
  <c r="Q119" i="24"/>
  <c r="R119" i="24"/>
  <c r="S119" i="24"/>
  <c r="T119" i="24"/>
  <c r="U119" i="24"/>
  <c r="Q120" i="24"/>
  <c r="R120" i="24"/>
  <c r="S120" i="24"/>
  <c r="T120" i="24"/>
  <c r="U120" i="24"/>
  <c r="Q121" i="24"/>
  <c r="R121" i="24"/>
  <c r="S121" i="24"/>
  <c r="T121" i="24"/>
  <c r="Q122" i="24"/>
  <c r="R122" i="24"/>
  <c r="S122" i="24"/>
  <c r="T122" i="24"/>
  <c r="U122" i="24"/>
  <c r="Q123" i="24"/>
  <c r="R123" i="24"/>
  <c r="S123" i="24"/>
  <c r="T123" i="24"/>
  <c r="U123" i="24"/>
  <c r="Q124" i="24"/>
  <c r="R124" i="24"/>
  <c r="S124" i="24"/>
  <c r="T124" i="24"/>
  <c r="U124" i="24"/>
  <c r="T125" i="24"/>
  <c r="Q126" i="24"/>
  <c r="R126" i="24"/>
  <c r="S126" i="24"/>
  <c r="T126" i="24"/>
  <c r="U126" i="24"/>
  <c r="Q127" i="24"/>
  <c r="R127" i="24"/>
  <c r="S127" i="24"/>
  <c r="T127" i="24"/>
  <c r="U127" i="24"/>
  <c r="Q128" i="24"/>
  <c r="R128" i="24"/>
  <c r="S128" i="24"/>
  <c r="T128" i="24"/>
  <c r="U128" i="24"/>
  <c r="Q129" i="24"/>
  <c r="R129" i="24"/>
  <c r="S129" i="24"/>
  <c r="T129" i="24"/>
  <c r="Q130" i="24"/>
  <c r="R130" i="24"/>
  <c r="S130" i="24"/>
  <c r="T130" i="24"/>
  <c r="Q131" i="24"/>
  <c r="R131" i="24"/>
  <c r="S131" i="24"/>
  <c r="T131" i="24"/>
  <c r="U131" i="24"/>
  <c r="Q132" i="24"/>
  <c r="R132" i="24"/>
  <c r="S132" i="24"/>
  <c r="T132" i="24"/>
  <c r="U132" i="24"/>
  <c r="Q133" i="24"/>
  <c r="R133" i="24"/>
  <c r="S133" i="24"/>
  <c r="T133" i="24"/>
  <c r="U133" i="24"/>
  <c r="Q134" i="24"/>
  <c r="R134" i="24"/>
  <c r="S134" i="24"/>
  <c r="T134" i="24"/>
  <c r="Q135" i="24"/>
  <c r="R135" i="24"/>
  <c r="S135" i="24"/>
  <c r="T135" i="24"/>
  <c r="U135" i="24"/>
  <c r="Q136" i="24"/>
  <c r="R136" i="24"/>
  <c r="S136" i="24"/>
  <c r="T136" i="24"/>
  <c r="U136" i="24"/>
  <c r="Q137" i="24"/>
  <c r="R137" i="24"/>
  <c r="S137" i="24"/>
  <c r="T137" i="24"/>
  <c r="U137" i="24"/>
  <c r="Q138" i="24"/>
  <c r="R138" i="24"/>
  <c r="S138" i="24"/>
  <c r="Q139" i="24"/>
  <c r="R139" i="24"/>
  <c r="S139" i="24"/>
  <c r="T139" i="24"/>
  <c r="Q140" i="24"/>
  <c r="R140" i="24"/>
  <c r="S140" i="24"/>
  <c r="T140" i="24"/>
  <c r="U140" i="24"/>
  <c r="Q141" i="24"/>
  <c r="R141" i="24"/>
  <c r="S141" i="24"/>
  <c r="T141" i="24"/>
  <c r="U141" i="24"/>
  <c r="R142" i="24"/>
  <c r="S142" i="24"/>
  <c r="Q143" i="24"/>
  <c r="R143" i="24"/>
  <c r="S143" i="24"/>
  <c r="T143" i="24"/>
  <c r="U143" i="24"/>
  <c r="Q144" i="24"/>
  <c r="R144" i="24"/>
  <c r="S144" i="24"/>
  <c r="T144" i="24"/>
  <c r="U144" i="24"/>
  <c r="Q145" i="24"/>
  <c r="R145" i="24"/>
  <c r="S145" i="24"/>
  <c r="T145" i="24"/>
  <c r="Q146" i="24"/>
  <c r="R146" i="24"/>
  <c r="S146" i="24"/>
  <c r="T146" i="24"/>
  <c r="U146" i="24"/>
  <c r="Q147" i="24"/>
  <c r="R147" i="24"/>
  <c r="S147" i="24"/>
  <c r="T147" i="24"/>
  <c r="U147" i="24"/>
  <c r="Q148" i="24"/>
  <c r="R148" i="24"/>
  <c r="S148" i="24"/>
  <c r="T148" i="24"/>
  <c r="U148" i="24"/>
  <c r="Q149" i="24"/>
  <c r="R149" i="24"/>
  <c r="S149" i="24"/>
  <c r="T149" i="24"/>
  <c r="Q41" i="24"/>
  <c r="R21" i="24"/>
  <c r="R51" i="24"/>
  <c r="R64" i="24"/>
  <c r="S3" i="24"/>
  <c r="S31" i="24"/>
  <c r="P77" i="24"/>
  <c r="P95" i="24"/>
  <c r="P115" i="24"/>
  <c r="P76" i="24"/>
  <c r="P78" i="24"/>
  <c r="P79" i="24"/>
  <c r="P80" i="24"/>
  <c r="P81" i="24"/>
  <c r="P82" i="24"/>
  <c r="P83" i="24"/>
  <c r="P84" i="24"/>
  <c r="P85" i="24"/>
  <c r="P86" i="24"/>
  <c r="P87" i="24"/>
  <c r="P88" i="24"/>
  <c r="P89" i="24"/>
  <c r="P90" i="24"/>
  <c r="P91" i="24"/>
  <c r="P92" i="24"/>
  <c r="P93" i="24"/>
  <c r="P94" i="24"/>
  <c r="P96" i="24"/>
  <c r="P97" i="24"/>
  <c r="P98" i="24"/>
  <c r="P99" i="24"/>
  <c r="P100" i="24"/>
  <c r="P101" i="24"/>
  <c r="P102" i="24"/>
  <c r="P103" i="24"/>
  <c r="P104" i="24"/>
  <c r="P105" i="24"/>
  <c r="P106" i="24"/>
  <c r="P107" i="24"/>
  <c r="P108" i="24"/>
  <c r="P109" i="24"/>
  <c r="P110" i="24"/>
  <c r="P111" i="24"/>
  <c r="P112" i="24"/>
  <c r="P113" i="24"/>
  <c r="P114" i="24"/>
  <c r="P116" i="24"/>
  <c r="P117" i="24"/>
  <c r="P118" i="24"/>
  <c r="P119" i="24"/>
  <c r="P120" i="24"/>
  <c r="P121" i="24"/>
  <c r="P122" i="24"/>
  <c r="P123" i="24"/>
  <c r="P124" i="24"/>
  <c r="P125" i="24"/>
  <c r="P126" i="24"/>
  <c r="P127" i="24"/>
  <c r="P128" i="24"/>
  <c r="P129" i="24"/>
  <c r="P130" i="24"/>
  <c r="P131" i="24"/>
  <c r="P132" i="24"/>
  <c r="P133" i="24"/>
  <c r="P134" i="24"/>
  <c r="P135" i="24"/>
  <c r="P136" i="24"/>
  <c r="P137" i="24"/>
  <c r="P138" i="24"/>
  <c r="P139" i="24"/>
  <c r="P140" i="24"/>
  <c r="P141" i="24"/>
  <c r="P142" i="24"/>
  <c r="P143" i="24"/>
  <c r="P144" i="24"/>
  <c r="P145" i="24"/>
  <c r="P146" i="24"/>
  <c r="P147" i="24"/>
  <c r="P148" i="24"/>
  <c r="P149" i="24"/>
  <c r="A150" i="24"/>
  <c r="A77" i="24"/>
  <c r="A78" i="24"/>
  <c r="A79" i="24"/>
  <c r="A80" i="24"/>
  <c r="A81" i="24"/>
  <c r="A82" i="24"/>
  <c r="A83" i="24"/>
  <c r="A84" i="24"/>
  <c r="A85" i="24"/>
  <c r="A86" i="24"/>
  <c r="A88" i="24"/>
  <c r="A89" i="24"/>
  <c r="A90" i="24"/>
  <c r="A91" i="24"/>
  <c r="A92" i="24"/>
  <c r="A93" i="24"/>
  <c r="A94" i="24"/>
  <c r="A95" i="24"/>
  <c r="A96" i="24"/>
  <c r="A97" i="24"/>
  <c r="A98" i="24"/>
  <c r="A99" i="24"/>
  <c r="A100" i="24"/>
  <c r="A101" i="24"/>
  <c r="A102" i="24"/>
  <c r="A103" i="24"/>
  <c r="A104" i="24"/>
  <c r="A105" i="24"/>
  <c r="A106" i="24"/>
  <c r="A107" i="24"/>
  <c r="A108" i="24"/>
  <c r="A109" i="24"/>
  <c r="A110" i="24"/>
  <c r="A111" i="24"/>
  <c r="A112" i="24"/>
  <c r="A113" i="24"/>
  <c r="A114" i="24"/>
  <c r="A115" i="24"/>
  <c r="A116" i="24"/>
  <c r="A117" i="24"/>
  <c r="A118" i="24"/>
  <c r="A119" i="24"/>
  <c r="A120" i="24"/>
  <c r="A121" i="24"/>
  <c r="A122" i="24"/>
  <c r="A123" i="24"/>
  <c r="A124" i="24"/>
  <c r="A125" i="24"/>
  <c r="A126" i="24"/>
  <c r="A127" i="24"/>
  <c r="A128" i="24"/>
  <c r="A129" i="24"/>
  <c r="A130" i="24"/>
  <c r="A131" i="24"/>
  <c r="A132" i="24"/>
  <c r="A133" i="24"/>
  <c r="A134" i="24"/>
  <c r="A135" i="24"/>
  <c r="A136" i="24"/>
  <c r="A137" i="24"/>
  <c r="A138" i="24"/>
  <c r="A139" i="24"/>
  <c r="A140" i="24"/>
  <c r="A141" i="24"/>
  <c r="A142" i="24"/>
  <c r="A143" i="24"/>
  <c r="A144" i="24"/>
  <c r="A145" i="24"/>
  <c r="A146" i="24"/>
  <c r="A147" i="24"/>
  <c r="A148" i="24"/>
  <c r="A149" i="24"/>
  <c r="A76" i="24"/>
  <c r="A75" i="24"/>
  <c r="A74" i="24"/>
  <c r="A73" i="24"/>
  <c r="A72" i="24"/>
  <c r="A71" i="24"/>
  <c r="A70" i="24"/>
  <c r="A69" i="24"/>
  <c r="A68" i="24"/>
  <c r="A67" i="24"/>
  <c r="A66" i="24"/>
  <c r="A65" i="24"/>
  <c r="A64" i="24"/>
  <c r="Q3" i="24"/>
  <c r="R3" i="24"/>
  <c r="T3" i="24"/>
  <c r="Q4" i="24"/>
  <c r="R4" i="24"/>
  <c r="S4" i="24"/>
  <c r="T4" i="24"/>
  <c r="Q5" i="24"/>
  <c r="R5" i="24"/>
  <c r="S5" i="24"/>
  <c r="T5" i="24"/>
  <c r="U5" i="24"/>
  <c r="Q6" i="24"/>
  <c r="R6" i="24"/>
  <c r="S6" i="24"/>
  <c r="T6" i="24"/>
  <c r="U6" i="24"/>
  <c r="Q7" i="24"/>
  <c r="R7" i="24"/>
  <c r="S7" i="24"/>
  <c r="T7" i="24"/>
  <c r="U7" i="24"/>
  <c r="Q8" i="24"/>
  <c r="R8" i="24"/>
  <c r="S8" i="24"/>
  <c r="T8" i="24"/>
  <c r="U8" i="24"/>
  <c r="Q9" i="24"/>
  <c r="R9" i="24"/>
  <c r="S9" i="24"/>
  <c r="T9" i="24"/>
  <c r="U9" i="24"/>
  <c r="Q10" i="24"/>
  <c r="R10" i="24"/>
  <c r="S10" i="24"/>
  <c r="T10" i="24"/>
  <c r="U10" i="24"/>
  <c r="Q11" i="24"/>
  <c r="S11" i="24"/>
  <c r="T11" i="24"/>
  <c r="U11" i="24"/>
  <c r="Q12" i="24"/>
  <c r="R12" i="24"/>
  <c r="S12" i="24"/>
  <c r="T12" i="24"/>
  <c r="U12" i="24"/>
  <c r="Q13" i="24"/>
  <c r="R13" i="24"/>
  <c r="S13" i="24"/>
  <c r="T13" i="24"/>
  <c r="U13" i="24"/>
  <c r="Q14" i="24"/>
  <c r="R14" i="24"/>
  <c r="S14" i="24"/>
  <c r="T14" i="24"/>
  <c r="Q15" i="24"/>
  <c r="R15" i="24"/>
  <c r="S15" i="24"/>
  <c r="T15" i="24"/>
  <c r="U15" i="24"/>
  <c r="Q16" i="24"/>
  <c r="R16" i="24"/>
  <c r="S16" i="24"/>
  <c r="T16" i="24"/>
  <c r="U16" i="24"/>
  <c r="Q17" i="24"/>
  <c r="R17" i="24"/>
  <c r="S17" i="24"/>
  <c r="T17" i="24"/>
  <c r="U17" i="24"/>
  <c r="Q18" i="24"/>
  <c r="R18" i="24"/>
  <c r="S18" i="24"/>
  <c r="T18" i="24"/>
  <c r="Q19" i="24"/>
  <c r="R19" i="24"/>
  <c r="S19" i="24"/>
  <c r="T19" i="24"/>
  <c r="U19" i="24"/>
  <c r="Q20" i="24"/>
  <c r="R20" i="24"/>
  <c r="S20" i="24"/>
  <c r="T20" i="24"/>
  <c r="U20" i="24"/>
  <c r="Q21" i="24"/>
  <c r="S21" i="24"/>
  <c r="T21" i="24"/>
  <c r="Q22" i="24"/>
  <c r="R22" i="24"/>
  <c r="S22" i="24"/>
  <c r="T22" i="24"/>
  <c r="U22" i="24"/>
  <c r="Q23" i="24"/>
  <c r="R23" i="24"/>
  <c r="S23" i="24"/>
  <c r="T23" i="24"/>
  <c r="U23" i="24"/>
  <c r="Q24" i="24"/>
  <c r="R24" i="24"/>
  <c r="S24" i="24"/>
  <c r="T24" i="24"/>
  <c r="U24" i="24"/>
  <c r="Q25" i="24"/>
  <c r="R25" i="24"/>
  <c r="S25" i="24"/>
  <c r="T25" i="24"/>
  <c r="Q26" i="24"/>
  <c r="R26" i="24"/>
  <c r="S26" i="24"/>
  <c r="T26" i="24"/>
  <c r="U26" i="24"/>
  <c r="Q27" i="24"/>
  <c r="R27" i="24"/>
  <c r="S27" i="24"/>
  <c r="T27" i="24"/>
  <c r="U27" i="24"/>
  <c r="Q28" i="24"/>
  <c r="R28" i="24"/>
  <c r="S28" i="24"/>
  <c r="T28" i="24"/>
  <c r="U28" i="24"/>
  <c r="Q29" i="24"/>
  <c r="R29" i="24"/>
  <c r="S29" i="24"/>
  <c r="T29" i="24"/>
  <c r="Q30" i="24"/>
  <c r="R30" i="24"/>
  <c r="S30" i="24"/>
  <c r="T30" i="24"/>
  <c r="U30" i="24"/>
  <c r="Q31" i="24"/>
  <c r="R31" i="24"/>
  <c r="T31" i="24"/>
  <c r="Q32" i="24"/>
  <c r="R32" i="24"/>
  <c r="S32" i="24"/>
  <c r="T32" i="24"/>
  <c r="U32" i="24"/>
  <c r="Q33" i="24"/>
  <c r="R33" i="24"/>
  <c r="S33" i="24"/>
  <c r="T33" i="24"/>
  <c r="U33" i="24"/>
  <c r="Q34" i="24"/>
  <c r="R34" i="24"/>
  <c r="S34" i="24"/>
  <c r="T34" i="24"/>
  <c r="U34" i="24"/>
  <c r="Q35" i="24"/>
  <c r="R35" i="24"/>
  <c r="S35" i="24"/>
  <c r="T35" i="24"/>
  <c r="U35" i="24"/>
  <c r="Q36" i="24"/>
  <c r="R36" i="24"/>
  <c r="S36" i="24"/>
  <c r="T36" i="24"/>
  <c r="Q37" i="24"/>
  <c r="R37" i="24"/>
  <c r="S37" i="24"/>
  <c r="T37" i="24"/>
  <c r="U37" i="24"/>
  <c r="Q38" i="24"/>
  <c r="R38" i="24"/>
  <c r="S38" i="24"/>
  <c r="T38" i="24"/>
  <c r="U38" i="24"/>
  <c r="Q39" i="24"/>
  <c r="R39" i="24"/>
  <c r="S39" i="24"/>
  <c r="T39" i="24"/>
  <c r="U39" i="24"/>
  <c r="Q40" i="24"/>
  <c r="R40" i="24"/>
  <c r="S40" i="24"/>
  <c r="T40" i="24"/>
  <c r="R41" i="24"/>
  <c r="S41" i="24"/>
  <c r="T41" i="24"/>
  <c r="Q42" i="24"/>
  <c r="R42" i="24"/>
  <c r="S42" i="24"/>
  <c r="T42" i="24"/>
  <c r="Q43" i="24"/>
  <c r="R43" i="24"/>
  <c r="S43" i="24"/>
  <c r="T43" i="24"/>
  <c r="U43" i="24"/>
  <c r="Q44" i="24"/>
  <c r="R44" i="24"/>
  <c r="S44" i="24"/>
  <c r="T44" i="24"/>
  <c r="U44" i="24"/>
  <c r="Q45" i="24"/>
  <c r="R45" i="24"/>
  <c r="S45" i="24"/>
  <c r="T45" i="24"/>
  <c r="U45" i="24"/>
  <c r="Q46" i="24"/>
  <c r="R46" i="24"/>
  <c r="S46" i="24"/>
  <c r="T46" i="24"/>
  <c r="U46" i="24"/>
  <c r="Q47" i="24"/>
  <c r="R47" i="24"/>
  <c r="S47" i="24"/>
  <c r="T47" i="24"/>
  <c r="U47" i="24"/>
  <c r="Q48" i="24"/>
  <c r="R48" i="24"/>
  <c r="S48" i="24"/>
  <c r="T48" i="24"/>
  <c r="U48" i="24"/>
  <c r="Q49" i="24"/>
  <c r="R49" i="24"/>
  <c r="S49" i="24"/>
  <c r="T49" i="24"/>
  <c r="U49" i="24"/>
  <c r="Q50" i="24"/>
  <c r="R50" i="24"/>
  <c r="S50" i="24"/>
  <c r="T50" i="24"/>
  <c r="U50" i="24"/>
  <c r="Q51" i="24"/>
  <c r="S51" i="24"/>
  <c r="T51" i="24"/>
  <c r="U51" i="24"/>
  <c r="Q52" i="24"/>
  <c r="R52" i="24"/>
  <c r="S52" i="24"/>
  <c r="T52" i="24"/>
  <c r="U52" i="24"/>
  <c r="Q53" i="24"/>
  <c r="R53" i="24"/>
  <c r="S53" i="24"/>
  <c r="T53" i="24"/>
  <c r="U53" i="24"/>
  <c r="Q54" i="24"/>
  <c r="R54" i="24"/>
  <c r="S54" i="24"/>
  <c r="T54" i="24"/>
  <c r="U54" i="24"/>
  <c r="Q55" i="24"/>
  <c r="R55" i="24"/>
  <c r="S55" i="24"/>
  <c r="T55" i="24"/>
  <c r="Q56" i="24"/>
  <c r="R56" i="24"/>
  <c r="S56" i="24"/>
  <c r="T56" i="24"/>
  <c r="Q57" i="24"/>
  <c r="R57" i="24"/>
  <c r="S57" i="24"/>
  <c r="T57" i="24"/>
  <c r="U57" i="24"/>
  <c r="Q58" i="24"/>
  <c r="R58" i="24"/>
  <c r="S58" i="24"/>
  <c r="T58" i="24"/>
  <c r="U58" i="24"/>
  <c r="Q59" i="24"/>
  <c r="R59" i="24"/>
  <c r="S59" i="24"/>
  <c r="T59" i="24"/>
  <c r="U59" i="24"/>
  <c r="Q60" i="24"/>
  <c r="R60" i="24"/>
  <c r="S60" i="24"/>
  <c r="T60" i="24"/>
  <c r="Q61" i="24"/>
  <c r="R61" i="24"/>
  <c r="S61" i="24"/>
  <c r="T61" i="24"/>
  <c r="U61" i="24"/>
  <c r="Q62" i="24"/>
  <c r="R62" i="24"/>
  <c r="S62" i="24"/>
  <c r="T62" i="24"/>
  <c r="U62" i="24"/>
  <c r="Q63" i="24"/>
  <c r="R63" i="24"/>
  <c r="S63" i="24"/>
  <c r="T63" i="24"/>
  <c r="U63" i="24"/>
  <c r="Q64" i="24"/>
  <c r="S64" i="24"/>
  <c r="T64" i="24"/>
  <c r="Q65" i="24"/>
  <c r="R65" i="24"/>
  <c r="S65" i="24"/>
  <c r="T65" i="24"/>
  <c r="Q66" i="24"/>
  <c r="R66" i="24"/>
  <c r="S66" i="24"/>
  <c r="T66" i="24"/>
  <c r="U66" i="24"/>
  <c r="Q67" i="24"/>
  <c r="R67" i="24"/>
  <c r="S67" i="24"/>
  <c r="T67" i="24"/>
  <c r="U67" i="24"/>
  <c r="Q68" i="24"/>
  <c r="R68" i="24"/>
  <c r="S68" i="24"/>
  <c r="T68" i="24"/>
  <c r="Q69" i="24"/>
  <c r="R69" i="24"/>
  <c r="S69" i="24"/>
  <c r="T69" i="24"/>
  <c r="U69" i="24"/>
  <c r="Q70" i="24"/>
  <c r="R70" i="24"/>
  <c r="S70" i="24"/>
  <c r="T70" i="24"/>
  <c r="U70" i="24"/>
  <c r="Q71" i="24"/>
  <c r="R71" i="24"/>
  <c r="S71" i="24"/>
  <c r="T71" i="24"/>
  <c r="Q72" i="24"/>
  <c r="R72" i="24"/>
  <c r="S72" i="24"/>
  <c r="T72" i="24"/>
  <c r="U72" i="24"/>
  <c r="Q73" i="24"/>
  <c r="R73" i="24"/>
  <c r="S73" i="24"/>
  <c r="T73" i="24"/>
  <c r="U73" i="24"/>
  <c r="Q74" i="24"/>
  <c r="R74" i="24"/>
  <c r="S74" i="24"/>
  <c r="T74" i="24"/>
  <c r="U74" i="24"/>
  <c r="Q75" i="24"/>
  <c r="R75" i="24"/>
  <c r="S75" i="24"/>
  <c r="T75" i="24"/>
  <c r="P3" i="24"/>
  <c r="P4" i="24"/>
  <c r="P5" i="24"/>
  <c r="P6" i="24"/>
  <c r="P7" i="24"/>
  <c r="P8" i="24"/>
  <c r="P9" i="24"/>
  <c r="P10" i="24"/>
  <c r="P11" i="24"/>
  <c r="P12" i="24"/>
  <c r="P13" i="24"/>
  <c r="P14" i="24"/>
  <c r="P15" i="24"/>
  <c r="P16" i="24"/>
  <c r="P17" i="24"/>
  <c r="P18" i="24"/>
  <c r="P19" i="24"/>
  <c r="P20" i="24"/>
  <c r="P21" i="24"/>
  <c r="P22" i="24"/>
  <c r="P23" i="24"/>
  <c r="P24" i="24"/>
  <c r="P25" i="24"/>
  <c r="P26" i="24"/>
  <c r="P27" i="24"/>
  <c r="P28" i="24"/>
  <c r="P29" i="24"/>
  <c r="P30" i="24"/>
  <c r="P31" i="24"/>
  <c r="P32" i="24"/>
  <c r="P33" i="24"/>
  <c r="P34" i="24"/>
  <c r="P35" i="24"/>
  <c r="P36" i="24"/>
  <c r="P37" i="24"/>
  <c r="P38" i="24"/>
  <c r="P39" i="24"/>
  <c r="P40" i="24"/>
  <c r="P41" i="24"/>
  <c r="P42" i="24"/>
  <c r="P43" i="24"/>
  <c r="P44" i="24"/>
  <c r="P45" i="24"/>
  <c r="P46" i="24"/>
  <c r="P47" i="24"/>
  <c r="P48" i="24"/>
  <c r="P49" i="24"/>
  <c r="P50" i="24"/>
  <c r="P51" i="24"/>
  <c r="P52" i="24"/>
  <c r="P53" i="24"/>
  <c r="P54" i="24"/>
  <c r="P55" i="24"/>
  <c r="P56" i="24"/>
  <c r="P57" i="24"/>
  <c r="P58" i="24"/>
  <c r="P59" i="24"/>
  <c r="P60" i="24"/>
  <c r="P61" i="24"/>
  <c r="P62" i="24"/>
  <c r="P63" i="24"/>
  <c r="P64" i="24"/>
  <c r="P65" i="24"/>
  <c r="P66" i="24"/>
  <c r="P67" i="24"/>
  <c r="P68" i="24"/>
  <c r="P69" i="24"/>
  <c r="P70" i="24"/>
  <c r="P71" i="24"/>
  <c r="P72" i="24"/>
  <c r="P73" i="24"/>
  <c r="P74" i="24"/>
  <c r="P75" i="24"/>
  <c r="A16" i="24"/>
  <c r="A8" i="24"/>
  <c r="A2" i="18"/>
  <c r="A9" i="18"/>
  <c r="A39" i="18"/>
  <c r="A63" i="24"/>
  <c r="A62" i="24"/>
  <c r="A61" i="24"/>
  <c r="A60" i="24"/>
  <c r="A59" i="24"/>
  <c r="A58" i="24"/>
  <c r="A57" i="24"/>
  <c r="A56" i="24"/>
  <c r="A55" i="24"/>
  <c r="A54" i="24"/>
  <c r="A53" i="24"/>
  <c r="A52" i="24"/>
  <c r="A51" i="24"/>
  <c r="A50" i="24"/>
  <c r="A49" i="24"/>
  <c r="A48" i="24"/>
  <c r="A47" i="24"/>
  <c r="A46" i="24"/>
  <c r="A45" i="24"/>
  <c r="A44" i="24"/>
  <c r="A43" i="24"/>
  <c r="A42" i="24"/>
  <c r="A41" i="24"/>
  <c r="A40" i="24"/>
  <c r="A39" i="24"/>
  <c r="A38" i="24"/>
  <c r="A37" i="24"/>
  <c r="A36" i="24"/>
  <c r="A35" i="24"/>
  <c r="A34" i="24"/>
  <c r="A33" i="24"/>
  <c r="A32" i="24"/>
  <c r="A31" i="24"/>
  <c r="A30" i="24"/>
  <c r="A29" i="24"/>
  <c r="A28" i="24"/>
  <c r="A27" i="24"/>
  <c r="A26" i="24"/>
  <c r="A25" i="24"/>
  <c r="A24" i="24"/>
  <c r="A23" i="24"/>
  <c r="A22" i="24"/>
  <c r="A21" i="24"/>
  <c r="A20" i="24"/>
  <c r="A19" i="24"/>
  <c r="A18" i="24"/>
  <c r="A17" i="24"/>
  <c r="A15" i="24"/>
  <c r="A14" i="24"/>
  <c r="A13" i="24"/>
  <c r="A12" i="24"/>
  <c r="A11" i="24"/>
  <c r="A10" i="24"/>
  <c r="A9" i="24"/>
  <c r="A7" i="24"/>
  <c r="A6" i="24"/>
  <c r="A5" i="24"/>
  <c r="A4" i="24"/>
  <c r="A3" i="24"/>
  <c r="A2" i="24"/>
  <c r="U4" i="20"/>
  <c r="U5" i="20"/>
  <c r="U8" i="20"/>
  <c r="U9" i="20"/>
  <c r="U13" i="20"/>
  <c r="U14" i="20"/>
  <c r="U17" i="20"/>
  <c r="U18" i="20"/>
  <c r="U21" i="20"/>
  <c r="U25" i="20"/>
  <c r="U26" i="20"/>
  <c r="U29" i="20"/>
  <c r="U30" i="20"/>
  <c r="U32" i="20"/>
  <c r="U33" i="20"/>
  <c r="U40" i="20"/>
  <c r="U41" i="20"/>
  <c r="U42" i="20"/>
  <c r="U44" i="20"/>
  <c r="U45" i="20"/>
  <c r="U38" i="20"/>
  <c r="U39" i="20"/>
  <c r="U43" i="20"/>
  <c r="U47" i="20"/>
  <c r="U48" i="20"/>
  <c r="U49" i="20"/>
  <c r="U50" i="20"/>
  <c r="U51" i="20"/>
  <c r="U52" i="20"/>
  <c r="U53" i="20"/>
  <c r="U54" i="20"/>
  <c r="U55" i="20"/>
  <c r="U57" i="20"/>
  <c r="U58" i="20"/>
  <c r="U60" i="20"/>
  <c r="U62" i="20"/>
  <c r="U61" i="20"/>
  <c r="Q3" i="20"/>
  <c r="R3" i="20"/>
  <c r="S3" i="20"/>
  <c r="T3" i="20"/>
  <c r="Q4" i="20"/>
  <c r="R4" i="20"/>
  <c r="S4" i="20"/>
  <c r="T4" i="20"/>
  <c r="Q5" i="20"/>
  <c r="R5" i="20"/>
  <c r="S5" i="20"/>
  <c r="T5" i="20"/>
  <c r="Q6" i="20"/>
  <c r="R6" i="20"/>
  <c r="S6" i="20"/>
  <c r="T6" i="20"/>
  <c r="Q7" i="20"/>
  <c r="R7" i="20"/>
  <c r="S7" i="20"/>
  <c r="T7" i="20"/>
  <c r="Q8" i="20"/>
  <c r="R8" i="20"/>
  <c r="S8" i="20"/>
  <c r="T8" i="20"/>
  <c r="Q9" i="20"/>
  <c r="R9" i="20"/>
  <c r="S9" i="20"/>
  <c r="T9" i="20"/>
  <c r="Q10" i="20"/>
  <c r="R10" i="20"/>
  <c r="S10" i="20"/>
  <c r="T10" i="20"/>
  <c r="Q11" i="20"/>
  <c r="R11" i="20"/>
  <c r="S11" i="20"/>
  <c r="T11" i="20"/>
  <c r="Q12" i="20"/>
  <c r="R12" i="20"/>
  <c r="S12" i="20"/>
  <c r="T12" i="20"/>
  <c r="Q13" i="20"/>
  <c r="R13" i="20"/>
  <c r="S13" i="20"/>
  <c r="T13" i="20"/>
  <c r="Q14" i="20"/>
  <c r="R14" i="20"/>
  <c r="S14" i="20"/>
  <c r="T14" i="20"/>
  <c r="Q15" i="20"/>
  <c r="R15" i="20"/>
  <c r="S15" i="20"/>
  <c r="T15" i="20"/>
  <c r="Q16" i="20"/>
  <c r="R16" i="20"/>
  <c r="S16" i="20"/>
  <c r="T16" i="20"/>
  <c r="Q17" i="20"/>
  <c r="R17" i="20"/>
  <c r="S17" i="20"/>
  <c r="T17" i="20"/>
  <c r="Q18" i="20"/>
  <c r="R18" i="20"/>
  <c r="S18" i="20"/>
  <c r="T18" i="20"/>
  <c r="Q19" i="20"/>
  <c r="R19" i="20"/>
  <c r="S19" i="20"/>
  <c r="T19" i="20"/>
  <c r="Q20" i="20"/>
  <c r="R20" i="20"/>
  <c r="S20" i="20"/>
  <c r="T20" i="20"/>
  <c r="Q21" i="20"/>
  <c r="R21" i="20"/>
  <c r="S21" i="20"/>
  <c r="T21" i="20"/>
  <c r="Q22" i="20"/>
  <c r="R22" i="20"/>
  <c r="S22" i="20"/>
  <c r="T22" i="20"/>
  <c r="Q23" i="20"/>
  <c r="R23" i="20"/>
  <c r="S23" i="20"/>
  <c r="T23" i="20"/>
  <c r="Q24" i="20"/>
  <c r="R24" i="20"/>
  <c r="S24" i="20"/>
  <c r="T24" i="20"/>
  <c r="Q25" i="20"/>
  <c r="R25" i="20"/>
  <c r="S25" i="20"/>
  <c r="T25" i="20"/>
  <c r="Q26" i="20"/>
  <c r="R26" i="20"/>
  <c r="S26" i="20"/>
  <c r="T26" i="20"/>
  <c r="Q27" i="20"/>
  <c r="R27" i="20"/>
  <c r="S27" i="20"/>
  <c r="T27" i="20"/>
  <c r="Q28" i="20"/>
  <c r="R28" i="20"/>
  <c r="S28" i="20"/>
  <c r="T28" i="20"/>
  <c r="Q29" i="20"/>
  <c r="R29" i="20"/>
  <c r="S29" i="20"/>
  <c r="T29" i="20"/>
  <c r="Q30" i="20"/>
  <c r="R30" i="20"/>
  <c r="S30" i="20"/>
  <c r="T30" i="20"/>
  <c r="Q31" i="20"/>
  <c r="R31" i="20"/>
  <c r="S31" i="20"/>
  <c r="T31" i="20"/>
  <c r="Q32" i="20"/>
  <c r="R32" i="20"/>
  <c r="S32" i="20"/>
  <c r="T32" i="20"/>
  <c r="Q33" i="20"/>
  <c r="R33" i="20"/>
  <c r="S33" i="20"/>
  <c r="T33" i="20"/>
  <c r="Q34" i="20"/>
  <c r="R34" i="20"/>
  <c r="S34" i="20"/>
  <c r="T34" i="20"/>
  <c r="Q37" i="20"/>
  <c r="R37" i="20"/>
  <c r="S37" i="20"/>
  <c r="T37" i="20"/>
  <c r="Q38" i="20"/>
  <c r="R38" i="20"/>
  <c r="S38" i="20"/>
  <c r="T38" i="20"/>
  <c r="Q39" i="20"/>
  <c r="R39" i="20"/>
  <c r="S39" i="20"/>
  <c r="T39" i="20"/>
  <c r="Q40" i="20"/>
  <c r="R40" i="20"/>
  <c r="S40" i="20"/>
  <c r="T40" i="20"/>
  <c r="Q41" i="20"/>
  <c r="R41" i="20"/>
  <c r="S41" i="20"/>
  <c r="T41" i="20"/>
  <c r="Q42" i="20"/>
  <c r="R42" i="20"/>
  <c r="S42" i="20"/>
  <c r="T42" i="20"/>
  <c r="Q43" i="20"/>
  <c r="R43" i="20"/>
  <c r="S43" i="20"/>
  <c r="T43" i="20"/>
  <c r="Q44" i="20"/>
  <c r="R44" i="20"/>
  <c r="S44" i="20"/>
  <c r="T44" i="20"/>
  <c r="Q45" i="20"/>
  <c r="R45" i="20"/>
  <c r="S45" i="20"/>
  <c r="T45" i="20"/>
  <c r="Q46" i="20"/>
  <c r="R46" i="20"/>
  <c r="S46" i="20"/>
  <c r="T46" i="20"/>
  <c r="Q47" i="20"/>
  <c r="R47" i="20"/>
  <c r="S47" i="20"/>
  <c r="T47" i="20"/>
  <c r="Q48" i="20"/>
  <c r="R48" i="20"/>
  <c r="S48" i="20"/>
  <c r="T48" i="20"/>
  <c r="Q49" i="20"/>
  <c r="R49" i="20"/>
  <c r="S49" i="20"/>
  <c r="T49" i="20"/>
  <c r="Q50" i="20"/>
  <c r="R50" i="20"/>
  <c r="S50" i="20"/>
  <c r="T50" i="20"/>
  <c r="Q51" i="20"/>
  <c r="R51" i="20"/>
  <c r="S51" i="20"/>
  <c r="T51" i="20"/>
  <c r="Q52" i="20"/>
  <c r="R52" i="20"/>
  <c r="S52" i="20"/>
  <c r="T52" i="20"/>
  <c r="Q53" i="20"/>
  <c r="R53" i="20"/>
  <c r="S53" i="20"/>
  <c r="T53" i="20"/>
  <c r="Q54" i="20"/>
  <c r="R54" i="20"/>
  <c r="S54" i="20"/>
  <c r="T54" i="20"/>
  <c r="Q55" i="20"/>
  <c r="R55" i="20"/>
  <c r="S55" i="20"/>
  <c r="T55" i="20"/>
  <c r="Q56" i="20"/>
  <c r="R56" i="20"/>
  <c r="S56" i="20"/>
  <c r="T56" i="20"/>
  <c r="Q57" i="20"/>
  <c r="R57" i="20"/>
  <c r="S57" i="20"/>
  <c r="T57" i="20"/>
  <c r="Q58" i="20"/>
  <c r="R58" i="20"/>
  <c r="S58" i="20"/>
  <c r="T58" i="20"/>
  <c r="Q60" i="20"/>
  <c r="R60" i="20"/>
  <c r="S60" i="20"/>
  <c r="T60" i="20"/>
  <c r="Q61" i="20"/>
  <c r="R61" i="20"/>
  <c r="S61" i="20"/>
  <c r="T61" i="20"/>
  <c r="Q62" i="20"/>
  <c r="R62" i="20"/>
  <c r="S62" i="20"/>
  <c r="T62" i="20"/>
  <c r="P61" i="20"/>
  <c r="P62" i="20"/>
  <c r="P60" i="20"/>
  <c r="P58" i="20"/>
  <c r="P57" i="20"/>
  <c r="P51" i="20"/>
  <c r="P38" i="20"/>
  <c r="P39" i="20"/>
  <c r="P40" i="20"/>
  <c r="P41" i="20"/>
  <c r="P42" i="20"/>
  <c r="P43" i="20"/>
  <c r="P44" i="20"/>
  <c r="P45" i="20"/>
  <c r="P46" i="20"/>
  <c r="P47" i="20"/>
  <c r="P48" i="20"/>
  <c r="P49" i="20"/>
  <c r="P50" i="20"/>
  <c r="P52" i="20"/>
  <c r="P53" i="20"/>
  <c r="P54" i="20"/>
  <c r="P55" i="20"/>
  <c r="P29" i="20"/>
  <c r="P32" i="20"/>
  <c r="P33" i="20"/>
  <c r="P4" i="20"/>
  <c r="P5" i="20"/>
  <c r="P6" i="20"/>
  <c r="P7" i="20"/>
  <c r="P8" i="20"/>
  <c r="P9" i="20"/>
  <c r="P10" i="20"/>
  <c r="P11" i="20"/>
  <c r="P12" i="20"/>
  <c r="P13" i="20"/>
  <c r="P14" i="20"/>
  <c r="P15" i="20"/>
  <c r="P16" i="20"/>
  <c r="P17" i="20"/>
  <c r="P18" i="20"/>
  <c r="P19" i="20"/>
  <c r="P20" i="20"/>
  <c r="P21" i="20"/>
  <c r="P22" i="20"/>
  <c r="P23" i="20"/>
  <c r="P24" i="20"/>
  <c r="P25" i="20"/>
  <c r="P26" i="20"/>
  <c r="P27" i="20"/>
  <c r="P28" i="20"/>
  <c r="P30" i="20"/>
  <c r="P31" i="20"/>
  <c r="P3" i="20"/>
  <c r="A44" i="20"/>
  <c r="A45" i="20"/>
  <c r="A46" i="20"/>
  <c r="A47" i="20"/>
  <c r="A48" i="20"/>
  <c r="A49" i="20"/>
  <c r="A50" i="20"/>
  <c r="A51" i="20"/>
  <c r="A52" i="20"/>
  <c r="A53" i="20"/>
  <c r="A54" i="20"/>
  <c r="A55" i="20"/>
  <c r="A56" i="20"/>
  <c r="A57" i="20"/>
  <c r="A58" i="20"/>
  <c r="A59" i="20"/>
  <c r="A60" i="20"/>
  <c r="A61" i="20"/>
  <c r="A62" i="20"/>
  <c r="D20" i="23"/>
  <c r="F18" i="23"/>
  <c r="K6" i="3" s="1"/>
  <c r="E18" i="23"/>
  <c r="J6" i="3" s="1"/>
  <c r="D18" i="23"/>
  <c r="I6" i="3" s="1"/>
  <c r="F6" i="1"/>
  <c r="E6" i="1"/>
  <c r="B6" i="1"/>
  <c r="F5" i="13"/>
  <c r="E5" i="13"/>
  <c r="D5" i="13"/>
  <c r="C5" i="13"/>
  <c r="B5" i="13"/>
  <c r="E5" i="12"/>
  <c r="D5" i="12"/>
  <c r="C5" i="12"/>
  <c r="B5" i="12"/>
  <c r="F5" i="12"/>
  <c r="I25" i="23"/>
  <c r="D23" i="23"/>
  <c r="B6" i="11" s="1"/>
  <c r="I23" i="23"/>
  <c r="G6" i="11" s="1"/>
  <c r="H23" i="23"/>
  <c r="F6" i="11" s="1"/>
  <c r="G23" i="23"/>
  <c r="E6" i="11" s="1"/>
  <c r="F23" i="23"/>
  <c r="D6" i="10" s="1"/>
  <c r="E23" i="23"/>
  <c r="C6" i="11" s="1"/>
  <c r="G6" i="10"/>
  <c r="E6" i="10"/>
  <c r="B6" i="10"/>
  <c r="G5" i="13"/>
  <c r="G5" i="12"/>
  <c r="C11" i="23"/>
  <c r="A2" i="13" s="1"/>
  <c r="A5" i="9"/>
  <c r="A5" i="8"/>
  <c r="A5" i="7"/>
  <c r="A5" i="6"/>
  <c r="A4" i="5"/>
  <c r="A4" i="4"/>
  <c r="A4" i="3"/>
  <c r="A4" i="2"/>
  <c r="A4" i="1"/>
  <c r="X4" i="17"/>
  <c r="W5" i="17"/>
  <c r="U5" i="17"/>
  <c r="S4" i="17"/>
  <c r="Y3" i="17"/>
  <c r="X5" i="17"/>
  <c r="V5" i="17"/>
  <c r="S5" i="17"/>
  <c r="R17" i="16"/>
  <c r="V15" i="16"/>
  <c r="U15" i="16"/>
  <c r="R15" i="16"/>
  <c r="Q15" i="16"/>
  <c r="P15" i="16"/>
  <c r="U14" i="16"/>
  <c r="T14" i="16"/>
  <c r="A9" i="20"/>
  <c r="A10" i="20"/>
  <c r="A11" i="20"/>
  <c r="A10" i="18"/>
  <c r="A11" i="18"/>
  <c r="A43" i="20"/>
  <c r="A42" i="20"/>
  <c r="B70" i="4"/>
  <c r="A41" i="20"/>
  <c r="A40" i="20"/>
  <c r="A39" i="20"/>
  <c r="A38" i="20"/>
  <c r="A37" i="20"/>
  <c r="A36" i="20"/>
  <c r="A35" i="20"/>
  <c r="A34" i="20"/>
  <c r="A33" i="20"/>
  <c r="A32" i="20"/>
  <c r="A31" i="20"/>
  <c r="A30" i="20"/>
  <c r="A29" i="20"/>
  <c r="A28" i="20"/>
  <c r="A27" i="20"/>
  <c r="A26" i="20"/>
  <c r="A25" i="20"/>
  <c r="P22" i="18"/>
  <c r="A24" i="20"/>
  <c r="A23" i="20"/>
  <c r="A22" i="20"/>
  <c r="A21" i="20"/>
  <c r="A20" i="20"/>
  <c r="A19" i="20"/>
  <c r="A18" i="20"/>
  <c r="A17" i="20"/>
  <c r="A16" i="20"/>
  <c r="A15" i="20"/>
  <c r="A14" i="20"/>
  <c r="A13" i="20"/>
  <c r="A12" i="20"/>
  <c r="A8" i="20"/>
  <c r="A7" i="20"/>
  <c r="A6" i="20"/>
  <c r="A5" i="20"/>
  <c r="A4" i="20"/>
  <c r="A3" i="20"/>
  <c r="A2" i="20"/>
  <c r="P33" i="18"/>
  <c r="P38" i="18"/>
  <c r="B55" i="4"/>
  <c r="P30" i="18"/>
  <c r="P27" i="18"/>
  <c r="P26" i="18"/>
  <c r="B17" i="4"/>
  <c r="P6" i="18"/>
  <c r="Q3" i="18"/>
  <c r="R3" i="18"/>
  <c r="Q4" i="18"/>
  <c r="R4" i="18"/>
  <c r="Q7" i="18"/>
  <c r="R7" i="18"/>
  <c r="Q8" i="18"/>
  <c r="R8" i="18"/>
  <c r="R9" i="18"/>
  <c r="Q10" i="18"/>
  <c r="R10" i="18"/>
  <c r="Q11" i="18"/>
  <c r="R11" i="18"/>
  <c r="Q16" i="18"/>
  <c r="R16" i="18"/>
  <c r="Q17" i="18"/>
  <c r="R17" i="18"/>
  <c r="Q20" i="18"/>
  <c r="R20" i="18"/>
  <c r="Q21" i="18"/>
  <c r="R21" i="18"/>
  <c r="Q23" i="18"/>
  <c r="R23" i="18"/>
  <c r="Q24" i="18"/>
  <c r="R24" i="18"/>
  <c r="Q28" i="18"/>
  <c r="R28" i="18"/>
  <c r="Q29" i="18"/>
  <c r="R29" i="18"/>
  <c r="Q34" i="18"/>
  <c r="R34" i="18"/>
  <c r="Q35" i="18"/>
  <c r="R35" i="18"/>
  <c r="A38" i="18"/>
  <c r="P36" i="18"/>
  <c r="P34" i="18"/>
  <c r="P35" i="18"/>
  <c r="P32" i="18"/>
  <c r="P28" i="18"/>
  <c r="P29" i="18"/>
  <c r="P20" i="18"/>
  <c r="P21" i="18"/>
  <c r="P23" i="18"/>
  <c r="P24" i="18"/>
  <c r="P19" i="18"/>
  <c r="P16" i="18"/>
  <c r="P17" i="18"/>
  <c r="P15" i="18"/>
  <c r="P7" i="18"/>
  <c r="P8" i="18"/>
  <c r="P3" i="18"/>
  <c r="P4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8" i="18"/>
  <c r="A7" i="18"/>
  <c r="A6" i="18"/>
  <c r="A5" i="18"/>
  <c r="A4" i="18"/>
  <c r="A3" i="18"/>
  <c r="A5" i="17"/>
  <c r="A4" i="17"/>
  <c r="A3" i="17"/>
  <c r="A2" i="17"/>
  <c r="V5" i="16"/>
  <c r="V6" i="16"/>
  <c r="V7" i="16"/>
  <c r="V9" i="16"/>
  <c r="V10" i="16"/>
  <c r="V11" i="16"/>
  <c r="Q5" i="16"/>
  <c r="R5" i="16"/>
  <c r="S5" i="16"/>
  <c r="T5" i="16"/>
  <c r="U5" i="16"/>
  <c r="Q6" i="16"/>
  <c r="R6" i="16"/>
  <c r="S6" i="16"/>
  <c r="T6" i="16"/>
  <c r="U6" i="16"/>
  <c r="Q7" i="16"/>
  <c r="R7" i="16"/>
  <c r="S7" i="16"/>
  <c r="T7" i="16"/>
  <c r="U7" i="16"/>
  <c r="Q9" i="16"/>
  <c r="R9" i="16"/>
  <c r="S9" i="16"/>
  <c r="T9" i="16"/>
  <c r="U9" i="16"/>
  <c r="Q10" i="16"/>
  <c r="R10" i="16"/>
  <c r="S10" i="16"/>
  <c r="T10" i="16"/>
  <c r="U10" i="16"/>
  <c r="Q11" i="16"/>
  <c r="R11" i="16"/>
  <c r="S11" i="16"/>
  <c r="T11" i="16"/>
  <c r="U11" i="16"/>
  <c r="T12" i="16"/>
  <c r="P12" i="16"/>
  <c r="P5" i="16"/>
  <c r="P6" i="16"/>
  <c r="P7" i="16"/>
  <c r="P9" i="16"/>
  <c r="P10" i="16"/>
  <c r="P11" i="16"/>
  <c r="A17" i="16"/>
  <c r="A16" i="16"/>
  <c r="A15" i="16"/>
  <c r="A14" i="16"/>
  <c r="A13" i="16"/>
  <c r="A12" i="16"/>
  <c r="A8" i="16"/>
  <c r="A9" i="16"/>
  <c r="A10" i="16"/>
  <c r="A11" i="16"/>
  <c r="A7" i="16"/>
  <c r="A6" i="16"/>
  <c r="A5" i="16"/>
  <c r="A4" i="16"/>
  <c r="A3" i="16"/>
  <c r="A2" i="16"/>
  <c r="A56" i="15"/>
  <c r="A57" i="15"/>
  <c r="A58" i="15"/>
  <c r="A59" i="15"/>
  <c r="A60" i="15"/>
  <c r="A61" i="15"/>
  <c r="A62" i="15"/>
  <c r="A63" i="15"/>
  <c r="A64" i="15"/>
  <c r="A65" i="15"/>
  <c r="A66" i="15"/>
  <c r="A67" i="15"/>
  <c r="A68" i="15"/>
  <c r="A69" i="15"/>
  <c r="A70" i="15"/>
  <c r="A71" i="15"/>
  <c r="A72" i="15"/>
  <c r="A73" i="15"/>
  <c r="A74" i="15"/>
  <c r="A75" i="15"/>
  <c r="A76" i="15"/>
  <c r="A77" i="15"/>
  <c r="A78" i="15"/>
  <c r="A79" i="15"/>
  <c r="A80" i="15"/>
  <c r="A81" i="15"/>
  <c r="A82" i="15"/>
  <c r="A83" i="15"/>
  <c r="A84" i="15"/>
  <c r="A85" i="15"/>
  <c r="A86" i="15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103" i="15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Q97" i="15"/>
  <c r="Q98" i="15"/>
  <c r="Q99" i="15"/>
  <c r="Q100" i="15"/>
  <c r="Q101" i="15"/>
  <c r="Q102" i="15"/>
  <c r="Q103" i="15"/>
  <c r="Q76" i="15"/>
  <c r="Q80" i="15"/>
  <c r="Q87" i="15"/>
  <c r="Q91" i="15"/>
  <c r="Q106" i="15"/>
  <c r="Q107" i="15"/>
  <c r="Q108" i="15"/>
  <c r="Q109" i="15"/>
  <c r="Q110" i="15"/>
  <c r="Q111" i="15"/>
  <c r="Q112" i="15"/>
  <c r="Q113" i="15"/>
  <c r="Q114" i="15"/>
  <c r="Q115" i="15"/>
  <c r="Q116" i="15"/>
  <c r="Q117" i="15"/>
  <c r="Q118" i="15"/>
  <c r="P57" i="15"/>
  <c r="P80" i="15"/>
  <c r="P103" i="15"/>
  <c r="P110" i="15"/>
  <c r="P116" i="15"/>
  <c r="P117" i="15"/>
  <c r="P118" i="15"/>
  <c r="P111" i="15"/>
  <c r="P112" i="15"/>
  <c r="P113" i="15"/>
  <c r="P114" i="15"/>
  <c r="P115" i="15"/>
  <c r="P107" i="15"/>
  <c r="P108" i="15"/>
  <c r="P109" i="15"/>
  <c r="P98" i="15"/>
  <c r="P99" i="15"/>
  <c r="P100" i="15"/>
  <c r="P101" i="15"/>
  <c r="P102" i="15"/>
  <c r="P97" i="15"/>
  <c r="P77" i="15"/>
  <c r="Q77" i="15"/>
  <c r="P78" i="15"/>
  <c r="Q78" i="15"/>
  <c r="P79" i="15"/>
  <c r="Q79" i="15"/>
  <c r="P81" i="15"/>
  <c r="Q81" i="15"/>
  <c r="P82" i="15"/>
  <c r="Q82" i="15"/>
  <c r="P83" i="15"/>
  <c r="Q83" i="15"/>
  <c r="P84" i="15"/>
  <c r="Q84" i="15"/>
  <c r="P85" i="15"/>
  <c r="Q85" i="15"/>
  <c r="P86" i="15"/>
  <c r="Q86" i="15"/>
  <c r="P87" i="15"/>
  <c r="P88" i="15"/>
  <c r="Q88" i="15"/>
  <c r="P89" i="15"/>
  <c r="Q89" i="15"/>
  <c r="P90" i="15"/>
  <c r="Q90" i="15"/>
  <c r="P91" i="15"/>
  <c r="P92" i="15"/>
  <c r="Q92" i="15"/>
  <c r="P93" i="15"/>
  <c r="Q93" i="15"/>
  <c r="P94" i="15"/>
  <c r="Q94" i="15"/>
  <c r="Q75" i="15"/>
  <c r="P75" i="15"/>
  <c r="P76" i="15"/>
  <c r="P58" i="15"/>
  <c r="Q58" i="15"/>
  <c r="P59" i="15"/>
  <c r="Q59" i="15"/>
  <c r="P60" i="15"/>
  <c r="Q60" i="15"/>
  <c r="P61" i="15"/>
  <c r="Q61" i="15"/>
  <c r="P62" i="15"/>
  <c r="Q62" i="15"/>
  <c r="P63" i="15"/>
  <c r="Q63" i="15"/>
  <c r="P64" i="15"/>
  <c r="Q64" i="15"/>
  <c r="P65" i="15"/>
  <c r="Q65" i="15"/>
  <c r="P66" i="15"/>
  <c r="Q66" i="15"/>
  <c r="P67" i="15"/>
  <c r="P68" i="15"/>
  <c r="Q68" i="15"/>
  <c r="P69" i="15"/>
  <c r="Q69" i="15"/>
  <c r="P70" i="15"/>
  <c r="Q70" i="15"/>
  <c r="P71" i="15"/>
  <c r="Q71" i="15"/>
  <c r="P72" i="15"/>
  <c r="Q72" i="15"/>
  <c r="P73" i="15"/>
  <c r="Q73" i="15"/>
  <c r="P74" i="15"/>
  <c r="Q74" i="15"/>
  <c r="Q33" i="15"/>
  <c r="P33" i="15"/>
  <c r="A33" i="15"/>
  <c r="A55" i="15"/>
  <c r="Q12" i="15"/>
  <c r="Q20" i="15"/>
  <c r="Q26" i="15"/>
  <c r="Q37" i="15"/>
  <c r="Q53" i="15"/>
  <c r="P53" i="15"/>
  <c r="P45" i="15"/>
  <c r="Q45" i="15"/>
  <c r="P46" i="15"/>
  <c r="Q46" i="15"/>
  <c r="P47" i="15"/>
  <c r="Q47" i="15"/>
  <c r="P48" i="15"/>
  <c r="Q48" i="15"/>
  <c r="P49" i="15"/>
  <c r="Q49" i="15"/>
  <c r="P50" i="15"/>
  <c r="Q50" i="15"/>
  <c r="P51" i="15"/>
  <c r="Q51" i="15"/>
  <c r="P52" i="15"/>
  <c r="Q52" i="15"/>
  <c r="Q44" i="15"/>
  <c r="P44" i="15"/>
  <c r="Q5" i="15"/>
  <c r="Q6" i="15"/>
  <c r="Q7" i="15"/>
  <c r="Q8" i="15"/>
  <c r="Q9" i="15"/>
  <c r="Q10" i="15"/>
  <c r="Q11" i="15"/>
  <c r="Q13" i="15"/>
  <c r="Q14" i="15"/>
  <c r="Q15" i="15"/>
  <c r="Q16" i="15"/>
  <c r="Q17" i="15"/>
  <c r="Q18" i="15"/>
  <c r="Q19" i="15"/>
  <c r="Q21" i="15"/>
  <c r="Q22" i="15"/>
  <c r="Q23" i="15"/>
  <c r="Q24" i="15"/>
  <c r="Q25" i="15"/>
  <c r="Q27" i="15"/>
  <c r="Q28" i="15"/>
  <c r="Q29" i="15"/>
  <c r="Q30" i="15"/>
  <c r="Q31" i="15"/>
  <c r="Q32" i="15"/>
  <c r="Q34" i="15"/>
  <c r="Q35" i="15"/>
  <c r="Q36" i="15"/>
  <c r="Q38" i="15"/>
  <c r="Q39" i="15"/>
  <c r="Q40" i="15"/>
  <c r="Q41" i="15"/>
  <c r="P12" i="15"/>
  <c r="P13" i="15"/>
  <c r="P14" i="15"/>
  <c r="P15" i="15"/>
  <c r="P16" i="15"/>
  <c r="P17" i="15"/>
  <c r="P18" i="15"/>
  <c r="P19" i="15"/>
  <c r="P20" i="15"/>
  <c r="P21" i="15"/>
  <c r="P22" i="15"/>
  <c r="P23" i="15"/>
  <c r="P24" i="15"/>
  <c r="P25" i="15"/>
  <c r="P26" i="15"/>
  <c r="P27" i="15"/>
  <c r="P28" i="15"/>
  <c r="P29" i="15"/>
  <c r="P30" i="15"/>
  <c r="P31" i="15"/>
  <c r="P32" i="15"/>
  <c r="P34" i="15"/>
  <c r="P35" i="15"/>
  <c r="P36" i="15"/>
  <c r="P37" i="15"/>
  <c r="P38" i="15"/>
  <c r="P39" i="15"/>
  <c r="P40" i="15"/>
  <c r="P41" i="15"/>
  <c r="P5" i="15"/>
  <c r="P6" i="15"/>
  <c r="P7" i="15"/>
  <c r="P8" i="15"/>
  <c r="P9" i="15"/>
  <c r="P10" i="15"/>
  <c r="P11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3" i="15"/>
  <c r="A4" i="15"/>
  <c r="A5" i="15"/>
  <c r="A6" i="15"/>
  <c r="A7" i="15"/>
  <c r="A8" i="15"/>
  <c r="A9" i="15"/>
  <c r="A10" i="15"/>
  <c r="A2" i="15"/>
  <c r="Q37" i="18"/>
  <c r="D70" i="4"/>
  <c r="Q36" i="18"/>
  <c r="R38" i="18"/>
  <c r="Q26" i="18"/>
  <c r="C55" i="4"/>
  <c r="Q31" i="18" s="1"/>
  <c r="D55" i="4"/>
  <c r="R31" i="18" s="1"/>
  <c r="R30" i="18"/>
  <c r="Q27" i="18"/>
  <c r="R27" i="18"/>
  <c r="Q15" i="18"/>
  <c r="R15" i="18"/>
  <c r="Q22" i="18"/>
  <c r="D8" i="4"/>
  <c r="D21" i="4" s="1"/>
  <c r="D23" i="4" s="1"/>
  <c r="D25" i="4" s="1"/>
  <c r="D33" i="4" s="1"/>
  <c r="R6" i="18"/>
  <c r="U4" i="17"/>
  <c r="W4" i="17"/>
  <c r="V4" i="17"/>
  <c r="W3" i="17"/>
  <c r="S17" i="16"/>
  <c r="Q17" i="16"/>
  <c r="T17" i="16"/>
  <c r="P17" i="16"/>
  <c r="S15" i="16"/>
  <c r="T15" i="16"/>
  <c r="Q14" i="16"/>
  <c r="R14" i="16"/>
  <c r="V14" i="16"/>
  <c r="P14" i="16"/>
  <c r="Q8" i="16"/>
  <c r="R8" i="16"/>
  <c r="S8" i="16"/>
  <c r="T8" i="16"/>
  <c r="U8" i="16"/>
  <c r="V8" i="16"/>
  <c r="P8" i="16"/>
  <c r="Q4" i="16"/>
  <c r="R4" i="16"/>
  <c r="S4" i="16"/>
  <c r="T4" i="16"/>
  <c r="U4" i="16"/>
  <c r="V4" i="16"/>
  <c r="P4" i="16"/>
  <c r="P4" i="15"/>
  <c r="Q6" i="18"/>
  <c r="Q30" i="18"/>
  <c r="R32" i="18"/>
  <c r="R36" i="18"/>
  <c r="R19" i="18"/>
  <c r="R26" i="18"/>
  <c r="R33" i="18"/>
  <c r="R37" i="18"/>
  <c r="Q19" i="18"/>
  <c r="Q33" i="18"/>
  <c r="S3" i="17"/>
  <c r="U13" i="16"/>
  <c r="S14" i="16"/>
  <c r="S3" i="16"/>
  <c r="V13" i="16"/>
  <c r="V3" i="17"/>
  <c r="U3" i="17"/>
  <c r="Q2" i="25"/>
  <c r="U2" i="25"/>
  <c r="R22" i="18" l="1"/>
  <c r="R25" i="18"/>
  <c r="Q9" i="18"/>
  <c r="Q38" i="18"/>
  <c r="R39" i="18"/>
  <c r="Q32" i="18"/>
  <c r="U23" i="30"/>
  <c r="S23" i="30"/>
  <c r="Q2" i="29"/>
  <c r="P23" i="28"/>
  <c r="G28" i="9"/>
  <c r="U20" i="27" s="1"/>
  <c r="P2" i="25"/>
  <c r="R4" i="25"/>
  <c r="T4" i="25"/>
  <c r="R2" i="25"/>
  <c r="U11" i="20"/>
  <c r="U22" i="20"/>
  <c r="U3" i="16"/>
  <c r="V3" i="16"/>
  <c r="Q119" i="15"/>
  <c r="Q67" i="15"/>
  <c r="P54" i="15"/>
  <c r="Q42" i="15"/>
  <c r="C6" i="10"/>
  <c r="F6" i="10"/>
  <c r="D6" i="11"/>
  <c r="A2" i="10"/>
  <c r="A2" i="6"/>
  <c r="A2" i="8"/>
  <c r="A2" i="3"/>
  <c r="A2" i="1"/>
  <c r="A2" i="4"/>
  <c r="A2" i="7"/>
  <c r="A2" i="2"/>
  <c r="A2" i="5"/>
  <c r="A2" i="9"/>
  <c r="A2" i="14"/>
  <c r="R5" i="18"/>
  <c r="Q95" i="15"/>
  <c r="P3" i="16"/>
  <c r="P13" i="16"/>
  <c r="Q13" i="16"/>
  <c r="Q3" i="16"/>
  <c r="U46" i="20"/>
  <c r="T2" i="24"/>
  <c r="S85" i="24"/>
  <c r="S76" i="24"/>
  <c r="P35" i="26"/>
  <c r="R45" i="26"/>
  <c r="S9" i="27"/>
  <c r="S2" i="27"/>
  <c r="U31" i="24"/>
  <c r="U36" i="24"/>
  <c r="U55" i="24"/>
  <c r="U56" i="24"/>
  <c r="U68" i="24"/>
  <c r="U79" i="24"/>
  <c r="U129" i="24"/>
  <c r="U130" i="24"/>
  <c r="U138" i="24"/>
  <c r="U139" i="24"/>
  <c r="P150" i="24"/>
  <c r="P2" i="24"/>
  <c r="P42" i="15"/>
  <c r="S13" i="16"/>
  <c r="X3" i="17"/>
  <c r="Y4" i="17"/>
  <c r="U42" i="24"/>
  <c r="U14" i="24"/>
  <c r="U21" i="24"/>
  <c r="U99" i="24"/>
  <c r="P23" i="30"/>
  <c r="P21" i="30"/>
  <c r="Q2" i="31"/>
  <c r="B8" i="4"/>
  <c r="B21" i="4" s="1"/>
  <c r="B23" i="4" s="1"/>
  <c r="B25" i="4" s="1"/>
  <c r="B33" i="4" s="1"/>
  <c r="S2" i="24"/>
  <c r="P22" i="29"/>
  <c r="P12" i="29"/>
  <c r="S24" i="27"/>
  <c r="S13" i="27"/>
  <c r="Q2" i="27"/>
  <c r="Q9" i="27"/>
  <c r="R12" i="31"/>
  <c r="R22" i="31"/>
  <c r="U4" i="24"/>
  <c r="U88" i="24"/>
  <c r="U85" i="24"/>
  <c r="U115" i="24"/>
  <c r="U116" i="24"/>
  <c r="U145" i="24"/>
  <c r="U142" i="24"/>
  <c r="U48" i="26"/>
  <c r="U45" i="26"/>
  <c r="U53" i="26"/>
  <c r="U57" i="26"/>
  <c r="P39" i="18"/>
  <c r="Q57" i="15"/>
  <c r="Q4" i="15"/>
  <c r="P119" i="15"/>
  <c r="P106" i="15"/>
  <c r="A2" i="12"/>
  <c r="A2" i="11"/>
  <c r="P56" i="20"/>
  <c r="U71" i="24"/>
  <c r="U64" i="24"/>
  <c r="R12" i="26"/>
  <c r="R2" i="26"/>
  <c r="T23" i="28"/>
  <c r="T21" i="28"/>
  <c r="S2" i="28"/>
  <c r="S23" i="28"/>
  <c r="R76" i="24"/>
  <c r="S4" i="25"/>
  <c r="S2" i="25"/>
  <c r="Q45" i="26"/>
  <c r="U2" i="31"/>
  <c r="U22" i="31"/>
  <c r="U30" i="26"/>
  <c r="T76" i="24"/>
  <c r="P2" i="26"/>
  <c r="T2" i="26"/>
  <c r="T12" i="26"/>
  <c r="P9" i="27"/>
  <c r="Q24" i="27"/>
  <c r="R9" i="27"/>
  <c r="R2" i="27"/>
  <c r="R23" i="28"/>
  <c r="R21" i="28"/>
  <c r="U2" i="28"/>
  <c r="U23" i="28"/>
  <c r="Q2" i="28"/>
  <c r="Q23" i="28"/>
  <c r="R22" i="29"/>
  <c r="R2" i="29"/>
  <c r="T22" i="29"/>
  <c r="T12" i="29"/>
  <c r="R2" i="30"/>
  <c r="R23" i="30"/>
  <c r="T23" i="30"/>
  <c r="T21" i="30"/>
  <c r="T22" i="31"/>
  <c r="U12" i="26"/>
  <c r="P37" i="20"/>
  <c r="R11" i="24"/>
  <c r="U4" i="25"/>
  <c r="S45" i="26"/>
  <c r="S2" i="26"/>
  <c r="R24" i="27"/>
  <c r="Q23" i="30"/>
  <c r="P22" i="31"/>
  <c r="P12" i="31"/>
  <c r="U2" i="27"/>
  <c r="U15" i="27"/>
  <c r="P16" i="27"/>
  <c r="Q16" i="27"/>
  <c r="Q39" i="18" l="1"/>
  <c r="S150" i="24"/>
  <c r="Q54" i="15"/>
  <c r="Q150" i="24"/>
  <c r="Q2" i="24"/>
  <c r="R35" i="26"/>
  <c r="R68" i="26"/>
  <c r="Q104" i="15"/>
  <c r="Q120" i="15"/>
  <c r="U24" i="27"/>
  <c r="U13" i="27"/>
  <c r="Q35" i="26"/>
  <c r="Q68" i="26"/>
  <c r="C8" i="4"/>
  <c r="C21" i="4" s="1"/>
  <c r="C23" i="4" s="1"/>
  <c r="C25" i="4" s="1"/>
  <c r="C33" i="4" s="1"/>
  <c r="Q25" i="18"/>
  <c r="Y5" i="17"/>
  <c r="R3" i="16"/>
  <c r="R13" i="16"/>
  <c r="T150" i="24"/>
  <c r="T24" i="27"/>
  <c r="T13" i="27"/>
  <c r="S68" i="26"/>
  <c r="S35" i="26"/>
  <c r="T35" i="26"/>
  <c r="T68" i="26"/>
  <c r="U2" i="26"/>
  <c r="U3" i="26"/>
  <c r="R150" i="24"/>
  <c r="R2" i="24"/>
  <c r="T3" i="16"/>
  <c r="T13" i="16"/>
  <c r="P95" i="15"/>
  <c r="P68" i="26"/>
  <c r="U35" i="20"/>
  <c r="U34" i="20"/>
  <c r="P2" i="27"/>
  <c r="P24" i="27"/>
  <c r="U37" i="20"/>
  <c r="U56" i="20"/>
  <c r="U3" i="24"/>
  <c r="P25" i="18"/>
  <c r="P34" i="20"/>
  <c r="U77" i="24"/>
  <c r="U76" i="24"/>
  <c r="R2" i="18"/>
  <c r="U35" i="26" l="1"/>
  <c r="U68" i="26"/>
  <c r="Q5" i="18"/>
  <c r="P5" i="18"/>
  <c r="U150" i="24"/>
  <c r="U2" i="24"/>
  <c r="R12" i="18"/>
  <c r="P120" i="15"/>
  <c r="P104" i="15"/>
  <c r="Q2" i="18" l="1"/>
  <c r="R13" i="18"/>
  <c r="P2" i="18"/>
  <c r="R14" i="18" l="1"/>
  <c r="R18" i="18"/>
  <c r="P12" i="18"/>
  <c r="Q12" i="18"/>
  <c r="P13" i="18" l="1"/>
  <c r="Q13" i="18"/>
  <c r="Q18" i="18" l="1"/>
  <c r="Q14" i="18"/>
  <c r="P18" i="18"/>
  <c r="P14" i="18"/>
</calcChain>
</file>

<file path=xl/sharedStrings.xml><?xml version="1.0" encoding="utf-8"?>
<sst xmlns="http://schemas.openxmlformats.org/spreadsheetml/2006/main" count="4307" uniqueCount="3360">
  <si>
    <t>Concepto (c)</t>
  </si>
  <si>
    <t>ACTIVO</t>
  </si>
  <si>
    <t>Activo Circulante</t>
  </si>
  <si>
    <t>a. Efectivo y Equivalentes (a=a1+a2+a3+a4+a5+a6+a7)</t>
  </si>
  <si>
    <t>a1) Efectivo</t>
  </si>
  <si>
    <t>a2) Bancos/Tesorería</t>
  </si>
  <si>
    <t>a3) Bancos/Dependencias y Otros</t>
  </si>
  <si>
    <t>a4) Inversiones Temporales (Hasta 3 meses)</t>
  </si>
  <si>
    <t>a5) Fondos con Afectación Específica</t>
  </si>
  <si>
    <t>a6) Depósitos de Fondos de Terceros en Garantía y/o Administración</t>
  </si>
  <si>
    <t>a7) Otros Efectivos y Equivalentes</t>
  </si>
  <si>
    <t>b. Derechos a Recibir Efectivo o Equivalentes (b=b1+b2+b3+b4+b5+b6+b7)</t>
  </si>
  <si>
    <t>b1) Inversiones Financieras de Corto Plazo</t>
  </si>
  <si>
    <t>b2) Cuentas por Cobrar a Corto Plazo</t>
  </si>
  <si>
    <t>b3) Deudores Diversos por Cobrar a Corto Plazo</t>
  </si>
  <si>
    <t>b4) Ingresos por Recuperar a Corto Plazo</t>
  </si>
  <si>
    <t>b5) Deudores por Anticipos de la Tesorería a Corto Plazo</t>
  </si>
  <si>
    <t>b6) Préstamos Otorgados a Corto Plazo</t>
  </si>
  <si>
    <t>b7) Otros Derechos a Recibir Efectivo o Equivalentes a Corto Plazo</t>
  </si>
  <si>
    <t>c. Derechos a Recibir Bienes o Servicios (c=c1+c2+c3+c4+c5)</t>
  </si>
  <si>
    <t>c1) Anticipo a Proveedores por Adquisición de Bienes y Prestación de Servicios a Corto Plazo</t>
  </si>
  <si>
    <t>c2) Anticipo a Proveedores por Adquisición de Bienes Inmuebles y Muebles a Corto Plazo</t>
  </si>
  <si>
    <t>c3) Anticipo a Proveedores por Adquisición de Bienes Intangibles a Corto Plazo</t>
  </si>
  <si>
    <t>c4) Anticipo a Contratistas por Obras Públicas a Corto Plazo</t>
  </si>
  <si>
    <t>c5) Otros Derechos a Recibir Bienes o Servicios a Corto Plazo</t>
  </si>
  <si>
    <t>d. Inventarios (d=d1+d2+d3+d4+d5)</t>
  </si>
  <si>
    <t>d1) Inventario de Mercancías para Venta</t>
  </si>
  <si>
    <t>d2) Inventario de Mercancías Terminadas</t>
  </si>
  <si>
    <t>d3) Inventario de Mercancías en Proceso de Elaboración</t>
  </si>
  <si>
    <t>d4) Inventario de Materias Primas, Materiales y Suministros para Producción</t>
  </si>
  <si>
    <t>d5) Bienes en Tránsito</t>
  </si>
  <si>
    <t>e. Almacenes</t>
  </si>
  <si>
    <t>f1) Estimaciones para Cuentas Incobrables por Derechos a Recibir Efectivo o Equivalentes</t>
  </si>
  <si>
    <t>f2) Estimación por Deterioro de Inventarios</t>
  </si>
  <si>
    <t>g. Otros Activos Circulantes (g=g1+g2+g3+g4)</t>
  </si>
  <si>
    <t>g1) Valores en Garantía</t>
  </si>
  <si>
    <t>g2) Bienes en Garantía (excluye depósitos de fondos)</t>
  </si>
  <si>
    <t>g3) Bienes Derivados de Embargos, Decomisos, Aseguramientos y Dación en Pago</t>
  </si>
  <si>
    <t>g4) Adquisición con Fondos de Terceros</t>
  </si>
  <si>
    <t>IA. Total de Activos Circulantes (IA = a + b + c + d + e + f + g)</t>
  </si>
  <si>
    <t>Activo No Circulante</t>
  </si>
  <si>
    <t>a. Inversiones Financieras a Largo Plazo</t>
  </si>
  <si>
    <t xml:space="preserve">b. Derechos a Recibir Efectivo o Equivalentes a Largo Plazo </t>
  </si>
  <si>
    <t xml:space="preserve">c. Bienes Inmuebles, Infraestructura y Construcciones en Proceso </t>
  </si>
  <si>
    <t xml:space="preserve">d. Bienes Muebles </t>
  </si>
  <si>
    <t xml:space="preserve">e. Activos Intangibles </t>
  </si>
  <si>
    <t xml:space="preserve">f. Depreciación, Deterioro y Amortización Acumulada de Bienes </t>
  </si>
  <si>
    <t>g. Activos Diferidos</t>
  </si>
  <si>
    <t>h. Estimación por Pérdida o Deterioro de Activos no Circulantes</t>
  </si>
  <si>
    <t>i. Otros Activos no Circulantes</t>
  </si>
  <si>
    <t>IB. Total de Activos No Circulantes (IB = a + b + c + d + e + f + g + h + i)</t>
  </si>
  <si>
    <t>I. Total del Activo (I = IA + IB)</t>
  </si>
  <si>
    <t>PASIVO</t>
  </si>
  <si>
    <t>Pasivo Circulante</t>
  </si>
  <si>
    <t>a. Cuentas por Pagar a Corto Plazo (a=a1+a2+a3+a4+a5+a6+a7+a8+a9)</t>
  </si>
  <si>
    <t>a1) Servicios Personales por Pagar a Corto Plazo</t>
  </si>
  <si>
    <t>a2) Proveedores por Pagar a Corto Plazo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</si>
  <si>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</si>
  <si>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</si>
  <si>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</si>
  <si>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Intereses, Comisiones y Otros Gastos de la Deuda Pública por Pagar a Corto Plazo</t>
  </si>
  <si>
    <t>a7) Retenciones y Contribuciones por Pagar a Corto Plazo</t>
  </si>
  <si>
    <t>a8) Devoluciones de la Ley de Ingresos por Pagar a Corto Plazo</t>
  </si>
  <si>
    <t>a9) Otras Cuentas por Pagar a Corto Plazo</t>
  </si>
  <si>
    <t>b. Documentos por Pagar a Corto Plazo (b=b1+b2+b3)</t>
  </si>
  <si>
    <t>b1) Documentos Comerciales por Pagar a Corto Plazo</t>
  </si>
  <si>
    <t>b2) Documentos con Contratistas por Obras Públicas por Pagar a Corto Plazo</t>
  </si>
  <si>
    <t>b3) Otros Documentos por Pagar a Corto Plazo</t>
  </si>
  <si>
    <t>c. Porción a Corto Plazo de la Deuda Pública a Largo Plazo (c=c1+c2)</t>
  </si>
  <si>
    <t>c1) Porción a Corto Plazo de la Deuda Pública</t>
  </si>
  <si>
    <t>c2) Porción a Corto Plazo de Arrendamiento Financiero</t>
  </si>
  <si>
    <t>d. Títulos y Valores a Corto Plazo</t>
  </si>
  <si>
    <t>e. Pasivos Diferidos a Corto Plazo (e=e1+e2+e3)</t>
  </si>
  <si>
    <t>e1) Ingresos Cobrados por Adelantado a Corto Plazo</t>
  </si>
  <si>
    <t>e2) Intereses Cobrados por Adelantado a Corto Plazo</t>
  </si>
  <si>
    <t>e3) Otros Pasivos Diferidos a Corto Plazo</t>
  </si>
  <si>
    <t>f. Fondos y Bienes de Terceros en Garantía y/o Administración a Corto Plazo (f=f1+f2+f3+f4+f5+f6)</t>
  </si>
  <si>
    <t>f1) Fondos en Garantía a Corto Plazo</t>
  </si>
  <si>
    <t>f2) Fondos en Administración a Corto Plazo</t>
  </si>
  <si>
    <t>f3) Fondos Contingentes a Corto Plazo</t>
  </si>
  <si>
    <t>f4) Fondos de Fideicomisos, Mandatos y Contratos Análogos a Corto Plazo</t>
  </si>
  <si>
    <t>f5) Otros Fondos de Terceros en Garantía y/o Administración a Corto Plazo</t>
  </si>
  <si>
    <t>f6) Valores y Bienes en Garantía a Corto Plazo</t>
  </si>
  <si>
    <t>g. Provisiones a Corto Plazo (g=g1+g2+g3)</t>
  </si>
  <si>
    <t>g1) Provisión para Demandas y Juicios a Corto Plazo</t>
  </si>
  <si>
    <t>g2) Provisión para Contingencias a Corto Plazo</t>
  </si>
  <si>
    <t>g3) Otras Provisiones a Corto Plazo</t>
  </si>
  <si>
    <t>h. Otros Pasivos a Corto Plazo (h=h1+h2+h3)</t>
  </si>
  <si>
    <t>h1) Ingresos por Clasificar</t>
  </si>
  <si>
    <t>h2) Recaudación por Participar</t>
  </si>
  <si>
    <t>h3) Otros Pasivos Circulantes</t>
  </si>
  <si>
    <t>IIA. Total de Pasivos Circulantes (IIA = a + b + c + d + e + f + g + h)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</si>
  <si>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</si>
  <si>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</si>
  <si>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</si>
  <si>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</si>
  <si>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</si>
  <si>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e. Fondos y Bienes de Terceros en Garantía y/o en Administración a Largo Plazo</t>
  </si>
  <si>
    <t>f. Provisiones a Largo Plazo</t>
  </si>
  <si>
    <t>IIB. Total de Pasivos No Circulantes (IIB = a + b + c + d + e + f)</t>
  </si>
  <si>
    <t>II. Total del Pasivo (II = IIA + IIB)</t>
  </si>
  <si>
    <t>HACIENDA PÚBLICA/PATRIMONIO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</si>
  <si>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</si>
  <si>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</si>
  <si>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</si>
  <si>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</si>
  <si>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</si>
  <si>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</si>
  <si>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</si>
  <si>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</si>
  <si>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</si>
  <si>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</si>
  <si>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</si>
  <si>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</si>
  <si>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</si>
  <si>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</si>
  <si>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</si>
  <si>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Estado de Situación Financiera Detallado - LDF</t>
  </si>
  <si>
    <t>(PESOS)</t>
  </si>
  <si>
    <t>f.  Estimación por Pérdida o Deterioro de Activos Circulantes (f=f1+f2)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</si>
  <si>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</si>
  <si>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</si>
  <si>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</si>
  <si>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</si>
  <si>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</si>
  <si>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</si>
  <si>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</si>
  <si>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</si>
  <si>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</si>
  <si>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</si>
  <si>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</si>
  <si>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</si>
  <si>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</si>
  <si>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</si>
  <si>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</si>
  <si>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</si>
  <si>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</si>
  <si>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</si>
  <si>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Saldo Final del Periodo (h)
h=d+e-f+g</t>
  </si>
  <si>
    <t>Obligaciones a Corto Plazo (k)</t>
  </si>
  <si>
    <t>Comisiones y Costos Relacionados (o)</t>
  </si>
  <si>
    <t>6. Obligaciones a Corto Plazo (Informativo)</t>
  </si>
  <si>
    <t>Monto Contratado (l)</t>
  </si>
  <si>
    <t>Plazo Pactado (m)</t>
  </si>
  <si>
    <t>Tasa de Interés (n)</t>
  </si>
  <si>
    <t>Tasa Efectiva (p)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</si>
  <si>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</si>
  <si>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</si>
  <si>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</si>
  <si>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</si>
  <si>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</si>
  <si>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</si>
  <si>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</si>
  <si>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</si>
  <si>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</si>
  <si>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</si>
  <si>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</si>
  <si>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</si>
  <si>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</si>
  <si>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</si>
  <si>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</si>
  <si>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</si>
  <si>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</si>
  <si>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</si>
  <si>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</si>
  <si>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</si>
  <si>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</si>
  <si>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</si>
  <si>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</si>
  <si>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</si>
  <si>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</si>
  <si>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</si>
  <si>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</si>
  <si>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</si>
  <si>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</si>
  <si>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</si>
  <si>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</si>
  <si>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</si>
  <si>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</si>
  <si>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</si>
  <si>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B. Egresos Presupuestarios1 (B = B1+B2)</t>
  </si>
  <si>
    <t>Estimado/
Aprobado (d)</t>
  </si>
  <si>
    <t>Recaudado/
Pagado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</si>
  <si>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</si>
  <si>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</si>
  <si>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</si>
  <si>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</si>
  <si>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</si>
  <si>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</si>
  <si>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</si>
  <si>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</si>
  <si>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</si>
  <si>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</si>
  <si>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</si>
  <si>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</si>
  <si>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</si>
  <si>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</si>
  <si>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</si>
  <si>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</si>
  <si>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</si>
  <si>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</si>
  <si>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V. Balance Presupuestario de Recursos Disponibles 
(V = A1 + A3.1 – B 1 + C1)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</si>
  <si>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</si>
  <si>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</si>
  <si>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</si>
  <si>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</si>
  <si>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</si>
  <si>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</si>
  <si>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</si>
  <si>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</si>
  <si>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</si>
  <si>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</si>
  <si>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</si>
  <si>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</si>
  <si>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 xml:space="preserve">Concepto (c)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</si>
  <si>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</si>
  <si>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</si>
  <si>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</si>
  <si>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</si>
  <si>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</si>
  <si>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</si>
  <si>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</si>
  <si>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</si>
  <si>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</si>
  <si>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</si>
  <si>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</si>
  <si>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</si>
  <si>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</si>
  <si>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</si>
  <si>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</si>
  <si>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</si>
  <si>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</si>
  <si>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</si>
  <si>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</si>
  <si>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</si>
  <si>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</si>
  <si>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</si>
  <si>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</si>
  <si>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</si>
  <si>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</si>
  <si>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</si>
  <si>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</si>
  <si>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</si>
  <si>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</si>
  <si>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</si>
  <si>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</si>
  <si>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</si>
  <si>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</si>
  <si>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</si>
  <si>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</si>
  <si>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</si>
  <si>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</si>
  <si>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</si>
  <si>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</si>
  <si>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</si>
  <si>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</si>
  <si>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</si>
  <si>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</si>
  <si>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</si>
  <si>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</si>
  <si>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</si>
  <si>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</si>
  <si>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</si>
  <si>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</si>
  <si>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</si>
  <si>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</si>
  <si>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</si>
  <si>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</si>
  <si>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</si>
  <si>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</si>
  <si>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</si>
  <si>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</si>
  <si>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</si>
  <si>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</si>
  <si>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</si>
  <si>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</si>
  <si>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I. Total de Ingresos de Libre Disposición (I=A+B+C+D+E+F+G+H+I+J+K+L)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</si>
  <si>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</si>
  <si>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</si>
  <si>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</si>
  <si>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</si>
  <si>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</si>
  <si>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</si>
  <si>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</si>
  <si>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</si>
  <si>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</si>
  <si>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</si>
  <si>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</si>
  <si>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</si>
  <si>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</si>
  <si>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</si>
  <si>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</si>
  <si>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</si>
  <si>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</si>
  <si>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</si>
  <si>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</si>
  <si>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</si>
  <si>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</si>
  <si>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</si>
  <si>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</si>
  <si>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</si>
  <si>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</si>
  <si>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</si>
  <si>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</si>
  <si>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</si>
  <si>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</si>
  <si>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</si>
  <si>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</si>
  <si>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</si>
  <si>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</si>
  <si>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</si>
  <si>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</si>
  <si>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</si>
  <si>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</si>
  <si>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</si>
  <si>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</si>
  <si>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</si>
  <si>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</si>
  <si>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</si>
  <si>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</si>
  <si>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</si>
  <si>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</si>
  <si>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</si>
  <si>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</si>
  <si>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</si>
  <si>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</si>
  <si>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</si>
  <si>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</si>
  <si>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</si>
  <si>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</si>
  <si>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</si>
  <si>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</si>
  <si>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</si>
  <si>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</si>
  <si>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</si>
  <si>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</si>
  <si>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</si>
  <si>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</si>
  <si>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</si>
  <si>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</si>
  <si>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</si>
  <si>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</si>
  <si>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</si>
  <si>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</si>
  <si>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</si>
  <si>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</si>
  <si>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</si>
  <si>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</si>
  <si>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</si>
  <si>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</si>
  <si>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</si>
  <si>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</si>
  <si>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</si>
  <si>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</si>
  <si>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</si>
  <si>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</si>
  <si>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</si>
  <si>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</si>
  <si>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</si>
  <si>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</si>
  <si>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</si>
  <si>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Concepto ( c 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</si>
  <si>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</si>
  <si>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</si>
  <si>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</si>
  <si>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</si>
  <si>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</si>
  <si>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</si>
  <si>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</si>
  <si>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</si>
  <si>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</si>
  <si>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</si>
  <si>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</si>
  <si>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</si>
  <si>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</si>
  <si>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</si>
  <si>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</si>
  <si>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</si>
  <si>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</si>
  <si>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</si>
  <si>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</si>
  <si>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</si>
  <si>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</si>
  <si>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</si>
  <si>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</si>
  <si>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</si>
  <si>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</si>
  <si>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</si>
  <si>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</si>
  <si>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</si>
  <si>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</si>
  <si>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</si>
  <si>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</si>
  <si>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</si>
  <si>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</si>
  <si>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</si>
  <si>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Estado Analítico del Ejercicio del Presupueso de Egresos Detallado - LDF</t>
  </si>
  <si>
    <t>Clasificación Funcional (Finalidad y Función)</t>
  </si>
  <si>
    <t>D. Otras No Clasificadas en Funciones Anteriores
(D=d1+d2+d3+d4)</t>
  </si>
  <si>
    <t>Clasificación de Servicios Personales por Categoría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</si>
  <si>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</si>
  <si>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</si>
  <si>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</si>
  <si>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</si>
  <si>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</si>
  <si>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</si>
  <si>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</si>
  <si>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</si>
  <si>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</si>
  <si>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</si>
  <si>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</si>
  <si>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</si>
  <si>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</si>
  <si>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Formato 7 a) Proyecciones de Ingresos - LDF</t>
  </si>
  <si>
    <t>Proyecciones de Ingresos - LDF</t>
  </si>
  <si>
    <t>(CIFRAS NOMINALES)</t>
  </si>
  <si>
    <t xml:space="preserve">D. Derechos </t>
  </si>
  <si>
    <t>G. Ingresos por ventas de Bienes y Servicios</t>
  </si>
  <si>
    <t>H. Participaciones</t>
  </si>
  <si>
    <t>I. Incentivos Derivados de la Colaboración Fiscal</t>
  </si>
  <si>
    <t>L. Otros Ingresos de Libre Disposición</t>
  </si>
  <si>
    <t>1. Ingresos de Libre Disposición (1=A+B+C+D+E+F+G+H+I+J+K+L)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</si>
  <si>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</si>
  <si>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</si>
  <si>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</si>
  <si>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</si>
  <si>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</si>
  <si>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</si>
  <si>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</si>
  <si>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</si>
  <si>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A. Gobierno (A=a1+a2+a3+a4+a5+a6+a7a+a8)</t>
  </si>
  <si>
    <t>Clasificación Administrativa</t>
  </si>
  <si>
    <t>I. Gasto No Etiquetado (I=A+B+C+D+E+F+G+H)</t>
  </si>
  <si>
    <t>II. Gasto Etiquetado (II=A+B+C+D+E+F+G+H)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</si>
  <si>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</si>
  <si>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</si>
  <si>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</si>
  <si>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</si>
  <si>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</si>
  <si>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</si>
  <si>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A. Crédito 1</t>
  </si>
  <si>
    <t>B. Crédito 2</t>
  </si>
  <si>
    <t>C. Crédito XX</t>
  </si>
  <si>
    <t>Formato 7 b) Proyecciones de Egresos - LDF</t>
  </si>
  <si>
    <t>Proyecciones de Egresos - LDF</t>
  </si>
  <si>
    <t>1. 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</si>
  <si>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</si>
  <si>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</si>
  <si>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</si>
  <si>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</si>
  <si>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</si>
  <si>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</si>
  <si>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</si>
  <si>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</si>
  <si>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</si>
  <si>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1.  Gasto Etiquetado (2=A+B+C+D+E+F+G+H+I)</t>
  </si>
  <si>
    <t>H.    Participaciones y Aportaciones</t>
  </si>
  <si>
    <t>2.  Total de Egresos Proyectados (3 = 1 + 2)</t>
  </si>
  <si>
    <t>Formato 7 c) Resultados de Ingresos - LDF</t>
  </si>
  <si>
    <t>Resultados de Ingresos - LDF</t>
  </si>
  <si>
    <t>1.  Ingresos de Libre Disposición 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</si>
  <si>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</si>
  <si>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</si>
  <si>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</si>
  <si>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</si>
  <si>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</si>
  <si>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</si>
  <si>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</si>
  <si>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</si>
  <si>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</si>
  <si>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>K.    Convenios</t>
  </si>
  <si>
    <t>L.     Otros Ingresos de Libre Disposición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</si>
  <si>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</si>
  <si>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</si>
  <si>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</si>
  <si>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</si>
  <si>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</si>
  <si>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2.  Transferencias Federales Etiquetadas (2=A+B+C+D+E)</t>
  </si>
  <si>
    <t>3.  Ingresos Derivados de Financiamientos (3=A)</t>
  </si>
  <si>
    <t>4.  Total de Resultados de Ingresos (4=1+2+3)</t>
  </si>
  <si>
    <t>2. Ingresos derivados de Financiamientos con Fuente de Pago de Transferencias Federales Etiquetadas</t>
  </si>
  <si>
    <t>3. Ingresos Derivados de Financiamiento (3 = 1 + 2)</t>
  </si>
  <si>
    <t>Formato 7 d) Resultados de Egresos - LDF</t>
  </si>
  <si>
    <t>Resultados de Egresos - LDF</t>
  </si>
  <si>
    <t>1.  Gasto No Etiquetado (1=A+B+C+D+E+F+G+H+I)</t>
  </si>
  <si>
    <t>2.  Gasto Etiquetado (2=A+B+C+D+E+F+G+H+I)</t>
  </si>
  <si>
    <t>3. 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</si>
  <si>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</si>
  <si>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</si>
  <si>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</si>
  <si>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</si>
  <si>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</si>
  <si>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</si>
  <si>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</si>
  <si>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</si>
  <si>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</si>
  <si>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</si>
  <si>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</si>
  <si>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</si>
  <si>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</si>
  <si>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</si>
  <si>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</si>
  <si>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</si>
  <si>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</si>
  <si>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</si>
  <si>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</si>
  <si>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</si>
  <si>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</si>
  <si>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</si>
  <si>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</si>
  <si>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</si>
  <si>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</si>
  <si>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</si>
  <si>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</si>
  <si>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</si>
  <si>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</si>
  <si>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</si>
  <si>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</si>
  <si>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</si>
  <si>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</si>
  <si>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</si>
  <si>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</si>
  <si>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</si>
  <si>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</si>
  <si>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</si>
  <si>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</si>
  <si>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</si>
  <si>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</si>
  <si>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</si>
  <si>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</si>
  <si>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</si>
  <si>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</si>
  <si>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</si>
  <si>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</si>
  <si>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Formato 4 Balance Presupuestario - LDF</t>
  </si>
  <si>
    <t>Formato 3 Informe Analítico de Obligaciones Diferentes de Financiamientos - LDF</t>
  </si>
  <si>
    <t>Formato 2 Informe Analítico de la Deuda Pública y Otros Pasivos - LDF</t>
  </si>
  <si>
    <t>Formato 1 Estado de Situación Financiera Detallado - LDF</t>
  </si>
  <si>
    <t>CLAVE</t>
  </si>
  <si>
    <t>N1</t>
  </si>
  <si>
    <t>N2</t>
  </si>
  <si>
    <t>N3</t>
  </si>
  <si>
    <t>N4</t>
  </si>
  <si>
    <t>N5</t>
  </si>
  <si>
    <t>N6</t>
  </si>
  <si>
    <t>N7</t>
  </si>
  <si>
    <t>C  O  N  C  E  P  T  O  S</t>
  </si>
  <si>
    <t>EDO_ACT</t>
  </si>
  <si>
    <t>EDO_ANT</t>
  </si>
  <si>
    <t xml:space="preserve"> 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</si>
  <si>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</si>
  <si>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</si>
  <si>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</si>
  <si>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</si>
  <si>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</si>
  <si>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</si>
  <si>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</si>
  <si>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</si>
  <si>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</si>
  <si>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</si>
  <si>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</si>
  <si>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</si>
  <si>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</si>
  <si>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Deudores por Anticipos de la Tesorería a Corto Plazo</t>
  </si>
  <si>
    <t>Préstamos Otorgados a Corto Plazo</t>
  </si>
  <si>
    <t>Otros Derechos a Recibir Efectivo o Equivalentes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</si>
  <si>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</si>
  <si>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</si>
  <si>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</si>
  <si>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</si>
  <si>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</si>
  <si>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Derechos a Recibir Bienes o Servicios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</si>
  <si>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</si>
  <si>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</si>
  <si>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</si>
  <si>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</si>
  <si>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</si>
  <si>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</si>
  <si>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</si>
  <si>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</si>
  <si>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</si>
  <si>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</si>
  <si>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</si>
  <si>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</si>
  <si>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</si>
  <si>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</si>
  <si>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Adquisición con Fondos de Terceros</t>
  </si>
  <si>
    <t>Total de Activos Circulantes</t>
  </si>
  <si>
    <t>Inversiones Financieras a Largo Plazo</t>
  </si>
  <si>
    <t xml:space="preserve">Derechos a Recibir Efectivo o Equivalentes a Largo Plazo </t>
  </si>
  <si>
    <t xml:space="preserve">Bienes Inmuebles, Infraestructura y Construcciones en Proceso </t>
  </si>
  <si>
    <t xml:space="preserve">Bienes Muebles </t>
  </si>
  <si>
    <t xml:space="preserve">Activos Intangibles </t>
  </si>
  <si>
    <t xml:space="preserve">Depreciación, Deterioro y Amortización Acumulada de Bienes </t>
  </si>
  <si>
    <t>Activos Diferidos</t>
  </si>
  <si>
    <t>Estimación por Pérdida o Deterioro de Activos no Circulantes</t>
  </si>
  <si>
    <t>Otros Activos no Circulantes</t>
  </si>
  <si>
    <t>Total de Activos No Circulantes</t>
  </si>
  <si>
    <t>Total del Activo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</si>
  <si>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</si>
  <si>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</si>
  <si>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</si>
  <si>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</si>
  <si>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</si>
  <si>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</si>
  <si>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</si>
  <si>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</si>
  <si>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</si>
  <si>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</si>
  <si>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</si>
  <si>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</si>
  <si>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</si>
  <si>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</si>
  <si>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</si>
  <si>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Porción a Corto Plazo de la Deuda Pública</t>
  </si>
  <si>
    <t>Porción a Corto Plazo de Arrendamiento Financiero</t>
  </si>
  <si>
    <t>Títulos y Valores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</si>
  <si>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</si>
  <si>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</si>
  <si>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</si>
  <si>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</si>
  <si>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</si>
  <si>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</si>
  <si>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</si>
  <si>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</si>
  <si>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</si>
  <si>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</si>
  <si>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</si>
  <si>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</si>
  <si>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</si>
  <si>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</si>
  <si>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</si>
  <si>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</si>
  <si>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</si>
  <si>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</si>
  <si>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</si>
  <si>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Total de Pasivos Circulantes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</si>
  <si>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</si>
  <si>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</si>
  <si>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</si>
  <si>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</si>
  <si>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</si>
  <si>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</si>
  <si>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Total de Pasivos No Circulantes</t>
  </si>
  <si>
    <t>Total del Pasivo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</si>
  <si>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</si>
  <si>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</si>
  <si>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</si>
  <si>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</si>
  <si>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</si>
  <si>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</si>
  <si>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</si>
  <si>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</si>
  <si>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</si>
  <si>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</si>
  <si>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</si>
  <si>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</si>
  <si>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</si>
  <si>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</si>
  <si>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</si>
  <si>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Denominación de la Deuda Pública y Otros Pasivos</t>
  </si>
  <si>
    <t>Deuda Pública</t>
  </si>
  <si>
    <t>Corto Plazo</t>
  </si>
  <si>
    <t>Instituciones de Crédito</t>
  </si>
  <si>
    <t>Títulos y Valores</t>
  </si>
  <si>
    <t>Arrendamientos Financieros</t>
  </si>
  <si>
    <t>Largo Plazo</t>
  </si>
  <si>
    <t>Otros Pasivos</t>
  </si>
  <si>
    <t>Total de la Deuda Pública y Otros Pasivos</t>
  </si>
  <si>
    <t>Deuda Contingente</t>
  </si>
  <si>
    <t>Valor de Instrumentos Bono Cupón Cero</t>
  </si>
  <si>
    <t>Obligaciones a Corto Plazo</t>
  </si>
  <si>
    <t>SALDO_ANT</t>
  </si>
  <si>
    <t>DISP</t>
  </si>
  <si>
    <t>AMORT</t>
  </si>
  <si>
    <t>REVAL</t>
  </si>
  <si>
    <t>SALDO_FIN</t>
  </si>
  <si>
    <t>PAGO_INT</t>
  </si>
  <si>
    <t>*</t>
  </si>
  <si>
    <t>PAGO_COM</t>
  </si>
  <si>
    <t>MONTO</t>
  </si>
  <si>
    <t>PLAZO</t>
  </si>
  <si>
    <t>COMISIONES</t>
  </si>
  <si>
    <t>TASA_INTERES</t>
  </si>
  <si>
    <t>TASA_EFECTIVA</t>
  </si>
  <si>
    <t>Denominación de las Obligaciones Diferentes de Financiamiento</t>
  </si>
  <si>
    <t>Asociaciones Público Privadas</t>
  </si>
  <si>
    <t>Otros Instrumentos</t>
  </si>
  <si>
    <t>Total de Obligaciones Diferentes de Financiamiento</t>
  </si>
  <si>
    <t>FECHA_CONTRATO</t>
  </si>
  <si>
    <t>FECHA_INICIO</t>
  </si>
  <si>
    <t>FECHA_VENCIMIENTO</t>
  </si>
  <si>
    <t>MONTO_INVERSION</t>
  </si>
  <si>
    <t>MONTO_PROMEDIO</t>
  </si>
  <si>
    <t>MONTO_PROMEDIO_INV</t>
  </si>
  <si>
    <t>MONTO_PAGADO</t>
  </si>
  <si>
    <t>MONTO_PAGADO_ACTUALIZADO</t>
  </si>
  <si>
    <t>SALDO_PENDIENTE</t>
  </si>
  <si>
    <t>EST_APROB</t>
  </si>
  <si>
    <t>Ingresos Totales</t>
  </si>
  <si>
    <t>Transferencias Federales Etiquetadas</t>
  </si>
  <si>
    <t>Financiamiento Neto</t>
  </si>
  <si>
    <t>Egresos Presupuestarios</t>
  </si>
  <si>
    <t>Gasto No Etiquetado</t>
  </si>
  <si>
    <t>Gasto Etiquetado</t>
  </si>
  <si>
    <t>Balance Presupuestario</t>
  </si>
  <si>
    <t>Balance Presupuestario sin Financiamiento Neto</t>
  </si>
  <si>
    <t>Balance Presupuestario sin Financiamiento Neto y sin Remanentes del Ejercicio Anterior</t>
  </si>
  <si>
    <t>Intereses, Comisiones y Gastos de la Deuda</t>
  </si>
  <si>
    <t>Intereses, Comisiones y Gastos de la Deuda con Gasto No Etiquetado</t>
  </si>
  <si>
    <t>Intereses, Comisiones y Gastos de la Deuda con Gasto Etiquetado</t>
  </si>
  <si>
    <t>Balance Primario</t>
  </si>
  <si>
    <t>Financiamiento</t>
  </si>
  <si>
    <t>Financiamiento con Fuente de Pago de Ingresos de Libre Disposición</t>
  </si>
  <si>
    <t>Financiamiento con Fuente de Pago de Transferencias Federales Etiquetadas</t>
  </si>
  <si>
    <t>Amortización de la Deuda</t>
  </si>
  <si>
    <t>Financiamiento Neto con Fuente de Pago de Ingresos de Libre</t>
  </si>
  <si>
    <t>Amortización de la Deuda Pública con Gasto No Etiquetado</t>
  </si>
  <si>
    <t>Remanentes de Ingresos de Libre Disposición aplicados en el periodo</t>
  </si>
  <si>
    <t>Financiamiento Neto con Fuente de Pago de Transferencias Federales Etiquetadas</t>
  </si>
  <si>
    <t>Financiamiento con Fuente de Pago de Transferencias Federales</t>
  </si>
  <si>
    <t>Amortización de la Deuda Pública con Gasto Etiquetado</t>
  </si>
  <si>
    <t>Remanentes de Transferencias Federales Etiquetadas aplicados en el periodo</t>
  </si>
  <si>
    <t>DEVENGADO</t>
  </si>
  <si>
    <t>RECAUDADO_PAGADO</t>
  </si>
  <si>
    <t>Remanentes del Ejercicio Anterior</t>
  </si>
  <si>
    <t>Balance Presupuestario de Recursos Etiquetados</t>
  </si>
  <si>
    <t>Balance Presupuestario de Recursos Etiquetados sin Financiamiento</t>
  </si>
  <si>
    <t>ESTIMADO</t>
  </si>
  <si>
    <t>MODIFICADO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</si>
  <si>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</si>
  <si>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</si>
  <si>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</si>
  <si>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</si>
  <si>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</si>
  <si>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</si>
  <si>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</si>
  <si>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</si>
  <si>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</si>
  <si>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 xml:space="preserve">Fondo General de Participaciones 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</si>
  <si>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</si>
  <si>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</si>
  <si>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</si>
  <si>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</si>
  <si>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</si>
  <si>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</si>
  <si>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</si>
  <si>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</si>
  <si>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</si>
  <si>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</si>
  <si>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>Incentivos Derivados de la Colaboración Fiscal</t>
  </si>
  <si>
    <t>Participaciones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</si>
  <si>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</si>
  <si>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</si>
  <si>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</si>
  <si>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</si>
  <si>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</si>
  <si>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</si>
  <si>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</si>
  <si>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Convenios y Subsidios</t>
  </si>
  <si>
    <t>Otros Ingresos de Libre Disposición (L=l1+l2)</t>
  </si>
  <si>
    <t xml:space="preserve">Participaciones en Ingresos Locales </t>
  </si>
  <si>
    <t>Otros Ingresos de Libre Disposición</t>
  </si>
  <si>
    <t>Total de Ingresos de Libre Disposición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</si>
  <si>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</si>
  <si>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</si>
  <si>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</si>
  <si>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</si>
  <si>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</si>
  <si>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</si>
  <si>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</si>
  <si>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</si>
  <si>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>Convenios de Protección Social en Salud</t>
  </si>
  <si>
    <t>Convenios de Descentralización</t>
  </si>
  <si>
    <t>Convenios de Reasignación</t>
  </si>
  <si>
    <t>Fondos Distintos de Aportaciones</t>
  </si>
  <si>
    <t>Fondo para Entidades Federativas y Municipios Productores de Hidrocarburos</t>
  </si>
  <si>
    <t>Fondo Minero</t>
  </si>
  <si>
    <t>Transferencias, Subsidios y Subvenciones, y Pensiones y Jubilaciones</t>
  </si>
  <si>
    <t>Otras Transferencias Federales Etiquetadas</t>
  </si>
  <si>
    <t>Total de Transferencias Federales Etiquetadas</t>
  </si>
  <si>
    <t>Ingresos Derivados de Financiamientos</t>
  </si>
  <si>
    <t>Ingresos Derivados de Financiamientos con Fuente de Pago de Ingresos de Libre Disposición</t>
  </si>
  <si>
    <t>Ingresos Derivados de Financiamientos con Fuente de Pago de Transferencias Federales Etiquetadas</t>
  </si>
  <si>
    <t>NOMBRE DEL ENTE PÚBLICO</t>
  </si>
  <si>
    <t>PERIODO DE INFORME</t>
  </si>
  <si>
    <t>AÑO DEL INFORME</t>
  </si>
  <si>
    <t>ENTIDAD FEDERATIVA</t>
  </si>
  <si>
    <t>MUNICIPIO</t>
  </si>
  <si>
    <t>Aguascalientes</t>
  </si>
  <si>
    <t>Baja California</t>
  </si>
  <si>
    <t>Baja California Sur</t>
  </si>
  <si>
    <t>Campeche</t>
  </si>
  <si>
    <t>Coahuila de Zaragoza</t>
  </si>
  <si>
    <t>Colima</t>
  </si>
  <si>
    <t>Chiapas</t>
  </si>
  <si>
    <t>Chihuahua</t>
  </si>
  <si>
    <t>Ciudad de México</t>
  </si>
  <si>
    <t>Durango</t>
  </si>
  <si>
    <t>Guanajuato</t>
  </si>
  <si>
    <t>Guerrero</t>
  </si>
  <si>
    <t>Hidalgo</t>
  </si>
  <si>
    <t>Jalisco</t>
  </si>
  <si>
    <t>México</t>
  </si>
  <si>
    <t>Michoacán de Ocampo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</si>
  <si>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</si>
  <si>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</si>
  <si>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</si>
  <si>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</si>
  <si>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</si>
  <si>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</si>
  <si>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</si>
  <si>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</si>
  <si>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</si>
  <si>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</si>
  <si>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</si>
  <si>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</si>
  <si>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</si>
  <si>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de Ignacio de la Llave</t>
  </si>
  <si>
    <t>Yucatán</t>
  </si>
  <si>
    <t>Zacatecas</t>
  </si>
  <si>
    <t>ESTADOS FINANCIEROS - DATOS GENERALES</t>
  </si>
  <si>
    <t>Asientos</t>
  </si>
  <si>
    <t>Calvillo</t>
  </si>
  <si>
    <t>Cosío</t>
  </si>
  <si>
    <t>El Llano</t>
  </si>
  <si>
    <t>Jesús María</t>
  </si>
  <si>
    <t>Pabellón de Arteaga</t>
  </si>
  <si>
    <t>Rincón de Romos</t>
  </si>
  <si>
    <t>San Francisco de los Romo</t>
  </si>
  <si>
    <t>San José de Gracia</t>
  </si>
  <si>
    <t>Tepezalá</t>
  </si>
  <si>
    <t>Ensenada</t>
  </si>
  <si>
    <t>Mexicali</t>
  </si>
  <si>
    <t>Playas de Rosarito</t>
  </si>
  <si>
    <t>Tecate</t>
  </si>
  <si>
    <t>Tijuana</t>
  </si>
  <si>
    <t>Comondú</t>
  </si>
  <si>
    <t>La Paz</t>
  </si>
  <si>
    <t>Loreto</t>
  </si>
  <si>
    <t>Los Cabos</t>
  </si>
  <si>
    <t>Mulegé</t>
  </si>
  <si>
    <t>Calakmul</t>
  </si>
  <si>
    <t>Calkiní</t>
  </si>
  <si>
    <t>Candelaria</t>
  </si>
  <si>
    <t>Carmen</t>
  </si>
  <si>
    <t>Champotón</t>
  </si>
  <si>
    <t>Escárcega</t>
  </si>
  <si>
    <t>Hecelchakán</t>
  </si>
  <si>
    <t>Hopelchén</t>
  </si>
  <si>
    <t>Palizada</t>
  </si>
  <si>
    <t>Tenabo</t>
  </si>
  <si>
    <t>Abasolo</t>
  </si>
  <si>
    <t>Acuña</t>
  </si>
  <si>
    <t>Allende</t>
  </si>
  <si>
    <t>Arteaga</t>
  </si>
  <si>
    <t>Candela</t>
  </si>
  <si>
    <t>Castaños</t>
  </si>
  <si>
    <t>Cuatro Ciénegas</t>
  </si>
  <si>
    <t>Escobedo</t>
  </si>
  <si>
    <t>Francisco I. Madero</t>
  </si>
  <si>
    <t>Frontera</t>
  </si>
  <si>
    <t>General Cepeda</t>
  </si>
  <si>
    <t>Jiménez</t>
  </si>
  <si>
    <t>Juárez</t>
  </si>
  <si>
    <t>Lamadrid</t>
  </si>
  <si>
    <t>Matamoros</t>
  </si>
  <si>
    <t>Monclova</t>
  </si>
  <si>
    <t>Múzquiz</t>
  </si>
  <si>
    <t>Nadadores</t>
  </si>
  <si>
    <t>Nava</t>
  </si>
  <si>
    <t>Ocampo</t>
  </si>
  <si>
    <t>Parras</t>
  </si>
  <si>
    <t>Piedras Negras</t>
  </si>
  <si>
    <t>Progreso</t>
  </si>
  <si>
    <t>Ramos Arizpe</t>
  </si>
  <si>
    <t>Sabinas</t>
  </si>
  <si>
    <t>Sacramento</t>
  </si>
  <si>
    <t>Saltillo</t>
  </si>
  <si>
    <t>San Buenaventura</t>
  </si>
  <si>
    <t>San Juan de Sabinas</t>
  </si>
  <si>
    <t>San Pedro</t>
  </si>
  <si>
    <t>Sierra Mojada</t>
  </si>
  <si>
    <t>Torreón</t>
  </si>
  <si>
    <t>Viesca</t>
  </si>
  <si>
    <t>Villa Unión</t>
  </si>
  <si>
    <t>Zaragoza</t>
  </si>
  <si>
    <t>Armería</t>
  </si>
  <si>
    <t>Comala</t>
  </si>
  <si>
    <t>Coquimatlán</t>
  </si>
  <si>
    <t>Cuauhtémoc</t>
  </si>
  <si>
    <t>Ixtlahuacán</t>
  </si>
  <si>
    <t>Manzanillo</t>
  </si>
  <si>
    <t>Minatitlán</t>
  </si>
  <si>
    <t>Tecomán</t>
  </si>
  <si>
    <t>Villa de Álvarez</t>
  </si>
  <si>
    <t>Acacoyagua</t>
  </si>
  <si>
    <t>Acala</t>
  </si>
  <si>
    <t>Acapetahua</t>
  </si>
  <si>
    <t>Aldama</t>
  </si>
  <si>
    <t>Altamirano</t>
  </si>
  <si>
    <t>Amatán</t>
  </si>
  <si>
    <t>Amatenango de la Frontera</t>
  </si>
  <si>
    <t>Amatenango del Valle</t>
  </si>
  <si>
    <t>Angel Albino Corzo</t>
  </si>
  <si>
    <t>Arriaga</t>
  </si>
  <si>
    <t>Bejucal de Ocampo</t>
  </si>
  <si>
    <t>Belizario Domínguez</t>
  </si>
  <si>
    <t>Bella Vista</t>
  </si>
  <si>
    <t>Benemérito de las Américas</t>
  </si>
  <si>
    <t>Berriozábal</t>
  </si>
  <si>
    <t>Bochil</t>
  </si>
  <si>
    <t>Cacahoatán</t>
  </si>
  <si>
    <t>Catazajá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</si>
  <si>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</si>
  <si>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</si>
  <si>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</si>
  <si>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</si>
  <si>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</si>
  <si>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</si>
  <si>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</si>
  <si>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</si>
  <si>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</si>
  <si>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</si>
  <si>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Cintalapa</t>
  </si>
  <si>
    <t>Coapilla</t>
  </si>
  <si>
    <t>Comitán de Domínguez</t>
  </si>
  <si>
    <t>Copainalá</t>
  </si>
  <si>
    <t>El Bosque</t>
  </si>
  <si>
    <t>El Parral</t>
  </si>
  <si>
    <t>El Porvenir</t>
  </si>
  <si>
    <t>Emiliano Zapata</t>
  </si>
  <si>
    <t>Escuintla</t>
  </si>
  <si>
    <t>Francisco León</t>
  </si>
  <si>
    <t>Frontera Comalapa</t>
  </si>
  <si>
    <t>Frontera Hidalgo</t>
  </si>
  <si>
    <t>Huehuetán</t>
  </si>
  <si>
    <t>Huitiupán</t>
  </si>
  <si>
    <t>Huixtán</t>
  </si>
  <si>
    <t>Huixtla</t>
  </si>
  <si>
    <t>Ixhuatán</t>
  </si>
  <si>
    <t>Ixtacomitán</t>
  </si>
  <si>
    <t>Ixtapa</t>
  </si>
  <si>
    <t>Ixtapangajoya</t>
  </si>
  <si>
    <t>Jiquipilas</t>
  </si>
  <si>
    <t>Jitotol</t>
  </si>
  <si>
    <t>La Concordia</t>
  </si>
  <si>
    <t>La Grandeza</t>
  </si>
  <si>
    <t>La Independencia</t>
  </si>
  <si>
    <t>La Libertad</t>
  </si>
  <si>
    <t>La Trinitaria</t>
  </si>
  <si>
    <t>Larráinzar</t>
  </si>
  <si>
    <t>Las Margaritas</t>
  </si>
  <si>
    <t>Las Rosas</t>
  </si>
  <si>
    <t>Mapastepec</t>
  </si>
  <si>
    <t>Maravilla Tenejapa</t>
  </si>
  <si>
    <t>Marqués de Comillas</t>
  </si>
  <si>
    <t>Mazapa de Madero</t>
  </si>
  <si>
    <t>Mazatán</t>
  </si>
  <si>
    <t>Metapa</t>
  </si>
  <si>
    <t>Mezcalapa</t>
  </si>
  <si>
    <t>Mitontic</t>
  </si>
  <si>
    <t>Montecristo de Guerrero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</si>
  <si>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</si>
  <si>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</si>
  <si>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</si>
  <si>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</si>
  <si>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</si>
  <si>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</si>
  <si>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</si>
  <si>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</si>
  <si>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</si>
  <si>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</si>
  <si>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</si>
  <si>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</si>
  <si>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</si>
  <si>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Pueblo Nuevo Solistahuacán</t>
  </si>
  <si>
    <t>Rayón</t>
  </si>
  <si>
    <t>Reforma</t>
  </si>
  <si>
    <t>Sabanilla</t>
  </si>
  <si>
    <t>Salto de Agua</t>
  </si>
  <si>
    <t>San Andrés Duraznal</t>
  </si>
  <si>
    <t>San Cristóbal de las Casas</t>
  </si>
  <si>
    <t>San Fernando</t>
  </si>
  <si>
    <t>San Juan Cancuc</t>
  </si>
  <si>
    <t>San Lucas</t>
  </si>
  <si>
    <t>Santiago el Pinar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</si>
  <si>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</si>
  <si>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</si>
  <si>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</si>
  <si>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</si>
  <si>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</si>
  <si>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</si>
  <si>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</si>
  <si>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</si>
  <si>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</si>
  <si>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</si>
  <si>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</si>
  <si>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</si>
  <si>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</si>
  <si>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</si>
  <si>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</si>
  <si>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</si>
  <si>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</si>
  <si>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</si>
  <si>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Tumbalá</t>
  </si>
  <si>
    <t>Tuxtla Chico</t>
  </si>
  <si>
    <t>Tuxtla Gutiérrez</t>
  </si>
  <si>
    <t>Tuzantán</t>
  </si>
  <si>
    <t>Tzimol</t>
  </si>
  <si>
    <t>Unión Juárez</t>
  </si>
  <si>
    <t>Venustiano Carranza</t>
  </si>
  <si>
    <t>Villa Comaltitlán</t>
  </si>
  <si>
    <t>Villa Corzo</t>
  </si>
  <si>
    <t>Villaflores</t>
  </si>
  <si>
    <t>Yajalón</t>
  </si>
  <si>
    <t>Zinacantán</t>
  </si>
  <si>
    <t>Ahumada</t>
  </si>
  <si>
    <t>Aquiles Serdán</t>
  </si>
  <si>
    <t>Ascensión</t>
  </si>
  <si>
    <t>Bachíniva</t>
  </si>
  <si>
    <t>Balleza</t>
  </si>
  <si>
    <t>Batopilas</t>
  </si>
  <si>
    <t>Bocoyna</t>
  </si>
  <si>
    <t>Buenaventura</t>
  </si>
  <si>
    <t>Camargo</t>
  </si>
  <si>
    <t>Carichí</t>
  </si>
  <si>
    <t>Casas Grandes</t>
  </si>
  <si>
    <t>Chínipas</t>
  </si>
  <si>
    <t>Coronado</t>
  </si>
  <si>
    <t>Coyame del Sotol</t>
  </si>
  <si>
    <t>Cusihuiriachi</t>
  </si>
  <si>
    <t>Delicias</t>
  </si>
  <si>
    <t>Dr. Belisario Domínguez</t>
  </si>
  <si>
    <t>El Tule</t>
  </si>
  <si>
    <t>Galeana</t>
  </si>
  <si>
    <t>Gómez Farías</t>
  </si>
  <si>
    <t>Gran Morelos</t>
  </si>
  <si>
    <t>Guachochi</t>
  </si>
  <si>
    <t>Guadalupe</t>
  </si>
  <si>
    <t>Guadalupe y Calvo</t>
  </si>
  <si>
    <t>Guazapares</t>
  </si>
  <si>
    <t>Hidalgo del Parral</t>
  </si>
  <si>
    <t>Huejotitán</t>
  </si>
  <si>
    <t>Ignacio Zaragoza</t>
  </si>
  <si>
    <t>Janos</t>
  </si>
  <si>
    <t>Julimes</t>
  </si>
  <si>
    <t>La Cruz</t>
  </si>
  <si>
    <t>López</t>
  </si>
  <si>
    <t>Madera</t>
  </si>
  <si>
    <t>Maguarichi</t>
  </si>
  <si>
    <t>Manuel Benavides</t>
  </si>
  <si>
    <t>Matachí</t>
  </si>
  <si>
    <t>Meoqui</t>
  </si>
  <si>
    <t>Moris</t>
  </si>
  <si>
    <t>Namiquipa</t>
  </si>
  <si>
    <t>Nonoava</t>
  </si>
  <si>
    <t>Nuevo Casas Grandes</t>
  </si>
  <si>
    <t>Ojinaga</t>
  </si>
  <si>
    <t>Praxedis G. Guerrero</t>
  </si>
  <si>
    <t>Riva Palacio</t>
  </si>
  <si>
    <t>Rosales</t>
  </si>
  <si>
    <t>Rosario</t>
  </si>
  <si>
    <t>San Francisco de Borja</t>
  </si>
  <si>
    <t>San Francisco de Conchos</t>
  </si>
  <si>
    <t>San Francisco del Oro</t>
  </si>
  <si>
    <t>Santa Bárbara</t>
  </si>
  <si>
    <t>Santa Isabel</t>
  </si>
  <si>
    <t>Satevó</t>
  </si>
  <si>
    <t>Saucillo</t>
  </si>
  <si>
    <t>Temósachic</t>
  </si>
  <si>
    <t>Urique</t>
  </si>
  <si>
    <t>Uruachi</t>
  </si>
  <si>
    <t>Valle de Zaragoza</t>
  </si>
  <si>
    <t>Álvaro Obregón</t>
  </si>
  <si>
    <t>Azcapotzalco</t>
  </si>
  <si>
    <t>Benito Juárez</t>
  </si>
  <si>
    <t>Coyoacán</t>
  </si>
  <si>
    <t>Cuajimalpa de Morelos</t>
  </si>
  <si>
    <t>Gustavo A. Madero</t>
  </si>
  <si>
    <t>Iztacalco</t>
  </si>
  <si>
    <t>Iztapalapa</t>
  </si>
  <si>
    <t>La Magdalena Contreras</t>
  </si>
  <si>
    <t>Miguel Hidalgo</t>
  </si>
  <si>
    <t>Milpa Alta</t>
  </si>
  <si>
    <t>Tláhuac</t>
  </si>
  <si>
    <t>Tlalpan</t>
  </si>
  <si>
    <t>Xochimilco</t>
  </si>
  <si>
    <t>Canatlán</t>
  </si>
  <si>
    <t>Canelas</t>
  </si>
  <si>
    <t>Coneto de Comonfort</t>
  </si>
  <si>
    <t>Cuencamé</t>
  </si>
  <si>
    <t>El Oro</t>
  </si>
  <si>
    <t>General Simón Bolívar</t>
  </si>
  <si>
    <t>Gómez Palacio</t>
  </si>
  <si>
    <t>Guadalupe Victoria</t>
  </si>
  <si>
    <t>Guanaceví</t>
  </si>
  <si>
    <t>Indé</t>
  </si>
  <si>
    <t>Lerdo</t>
  </si>
  <si>
    <t>Mapimí</t>
  </si>
  <si>
    <t>Mezquital</t>
  </si>
  <si>
    <t>Nazas</t>
  </si>
  <si>
    <t>Nombre de Dios</t>
  </si>
  <si>
    <t>Nuevo Ideal</t>
  </si>
  <si>
    <t>Otáez</t>
  </si>
  <si>
    <t>Pánuco de Coronado</t>
  </si>
  <si>
    <t>Peñón Blanco</t>
  </si>
  <si>
    <t>Poanas</t>
  </si>
  <si>
    <t>Pueblo Nuevo</t>
  </si>
  <si>
    <t>Rodeo</t>
  </si>
  <si>
    <t>San Bernardo</t>
  </si>
  <si>
    <t>San Dimas</t>
  </si>
  <si>
    <t>San Juan de Guadalupe</t>
  </si>
  <si>
    <t>San Juan del Río</t>
  </si>
  <si>
    <t>San Luis del Cordero</t>
  </si>
  <si>
    <t>San Pedro del Gallo</t>
  </si>
  <si>
    <t>Santa Clara</t>
  </si>
  <si>
    <t>Santiago Papasquiaro</t>
  </si>
  <si>
    <t>Súchil</t>
  </si>
  <si>
    <t>Tamazula</t>
  </si>
  <si>
    <t>Tepehuanes</t>
  </si>
  <si>
    <t>Tlahualilo</t>
  </si>
  <si>
    <t>Topia</t>
  </si>
  <si>
    <t>Vicente Guerrero</t>
  </si>
  <si>
    <t>Acámbaro</t>
  </si>
  <si>
    <t>Apaseo el Alto</t>
  </si>
  <si>
    <t>Apaseo el Grande</t>
  </si>
  <si>
    <t>Atarjea</t>
  </si>
  <si>
    <t>Celaya</t>
  </si>
  <si>
    <t>Comonfort</t>
  </si>
  <si>
    <t>Coroneo</t>
  </si>
  <si>
    <t>Cortazar</t>
  </si>
  <si>
    <t>Cuerámaro</t>
  </si>
  <si>
    <t>Doctor Mora</t>
  </si>
  <si>
    <t>Dolores Hidalgo Cuna de la Independencia Nacional</t>
  </si>
  <si>
    <t>Huanímaro</t>
  </si>
  <si>
    <t>Irapuato</t>
  </si>
  <si>
    <t>Jaral del Progreso</t>
  </si>
  <si>
    <t>Jerécuaro</t>
  </si>
  <si>
    <t>León</t>
  </si>
  <si>
    <t>Manuel Doblado</t>
  </si>
  <si>
    <t>Moroleón</t>
  </si>
  <si>
    <t>Pénjamo</t>
  </si>
  <si>
    <t>Purísima del Rincón</t>
  </si>
  <si>
    <t>Romita</t>
  </si>
  <si>
    <t>Salamanca</t>
  </si>
  <si>
    <t>Salvatierra</t>
  </si>
  <si>
    <t>San Diego de la Unión</t>
  </si>
  <si>
    <t>San Felipe</t>
  </si>
  <si>
    <t>San Francisco del Rincón</t>
  </si>
  <si>
    <t>San José Iturbide</t>
  </si>
  <si>
    <t>San Luis de la Paz</t>
  </si>
  <si>
    <t>San Miguel de Allende</t>
  </si>
  <si>
    <t>Santa Catarina</t>
  </si>
  <si>
    <t>Santa Cruz de Juventino Rosas</t>
  </si>
  <si>
    <t>Santiago Maravatío</t>
  </si>
  <si>
    <t>Silao</t>
  </si>
  <si>
    <t>Tarandacuao</t>
  </si>
  <si>
    <t>Tarimoro</t>
  </si>
  <si>
    <t>Tierra Blanca</t>
  </si>
  <si>
    <t>Uriangato</t>
  </si>
  <si>
    <t>Valle de Santiago</t>
  </si>
  <si>
    <t>Victoria</t>
  </si>
  <si>
    <t>Villagrán</t>
  </si>
  <si>
    <t>Xichú</t>
  </si>
  <si>
    <t>Yuriria</t>
  </si>
  <si>
    <t>Acapulco de Juárez</t>
  </si>
  <si>
    <t>Acatepec</t>
  </si>
  <si>
    <t>Ahuacuotzingo</t>
  </si>
  <si>
    <t>Ajuchitlán del Progreso</t>
  </si>
  <si>
    <t>Alcozauca de Guerrero</t>
  </si>
  <si>
    <t>Alpoyeca</t>
  </si>
  <si>
    <t>Apaxtla</t>
  </si>
  <si>
    <t>Arcelia</t>
  </si>
  <si>
    <t>Atenango del Río</t>
  </si>
  <si>
    <t>Atlamajalcingo del Monte</t>
  </si>
  <si>
    <t>Atlixtac</t>
  </si>
  <si>
    <t>Atoyac de Álvarez</t>
  </si>
  <si>
    <t>Ayutla de los Libres</t>
  </si>
  <si>
    <t>Azoyú</t>
  </si>
  <si>
    <t>Buenavista de Cuéllar</t>
  </si>
  <si>
    <t>Chilapa de Álvarez</t>
  </si>
  <si>
    <t>Chilpancingo de los Bravo</t>
  </si>
  <si>
    <t>Coahuayutla de José María Izazaga</t>
  </si>
  <si>
    <t>Cochoapa el Grande</t>
  </si>
  <si>
    <t>Cocula</t>
  </si>
  <si>
    <t>Copala</t>
  </si>
  <si>
    <t>Copalillo</t>
  </si>
  <si>
    <t>Copanatoyac</t>
  </si>
  <si>
    <t>Coyuca de Benítez</t>
  </si>
  <si>
    <t>Coyuca de Catalán</t>
  </si>
  <si>
    <t>Cuajinicuilapa</t>
  </si>
  <si>
    <t>Cualác</t>
  </si>
  <si>
    <t>Cuautepec</t>
  </si>
  <si>
    <t>Cuetzala del Progreso</t>
  </si>
  <si>
    <t>Cutzamala de Pinzón</t>
  </si>
  <si>
    <t>Eduardo Neri</t>
  </si>
  <si>
    <t>Florencio Villarreal</t>
  </si>
  <si>
    <t>General Canuto A. Neri</t>
  </si>
  <si>
    <t>General Heliodoro Castillo</t>
  </si>
  <si>
    <t>Huamuxtitlán</t>
  </si>
  <si>
    <t>Huitzuco de los Figueroa</t>
  </si>
  <si>
    <t>Iguala de la Independencia</t>
  </si>
  <si>
    <t>Igualapa</t>
  </si>
  <si>
    <t>Iliatenco</t>
  </si>
  <si>
    <t>Ixcateopan de Cuauhtémoc</t>
  </si>
  <si>
    <t>José Joaquín de Herrera</t>
  </si>
  <si>
    <t>Juan R. Escudero</t>
  </si>
  <si>
    <t>Juchitán</t>
  </si>
  <si>
    <t>La Unión de Isidoro Montes de Oca</t>
  </si>
  <si>
    <t>Leonardo Bravo</t>
  </si>
  <si>
    <t>Malinaltepec</t>
  </si>
  <si>
    <t>Marquelia</t>
  </si>
  <si>
    <t>Mártir de Cuilapan</t>
  </si>
  <si>
    <t>Metlatónoc</t>
  </si>
  <si>
    <t>Mochitlán</t>
  </si>
  <si>
    <t>Olinalá</t>
  </si>
  <si>
    <t>Ometepec</t>
  </si>
  <si>
    <t>Pedro Ascencio Alquisiras</t>
  </si>
  <si>
    <t>Petatlán</t>
  </si>
  <si>
    <t>Pilcaya</t>
  </si>
  <si>
    <t>Pungarabato</t>
  </si>
  <si>
    <t>Quechultenango</t>
  </si>
  <si>
    <t>San Luis Acatlán</t>
  </si>
  <si>
    <t>San Marcos</t>
  </si>
  <si>
    <t>San Miguel Totolapan</t>
  </si>
  <si>
    <t>Taxco de Alarcón</t>
  </si>
  <si>
    <t>Tecoanapa</t>
  </si>
  <si>
    <t>Técpan de Galeana</t>
  </si>
  <si>
    <t>Teloloapan</t>
  </si>
  <si>
    <t>Tepecoacuilco de Trujano</t>
  </si>
  <si>
    <t>Tetipac</t>
  </si>
  <si>
    <t>Tixtla de Guerrero</t>
  </si>
  <si>
    <t>Tlacoachistlahuaca</t>
  </si>
  <si>
    <t>Tlacoapa</t>
  </si>
  <si>
    <t>Tlalchapa</t>
  </si>
  <si>
    <t>Tlalixtaquilla de Maldonado</t>
  </si>
  <si>
    <t>Tlapa de Comonfort</t>
  </si>
  <si>
    <t>Tlapehuala</t>
  </si>
  <si>
    <t>Xalpatláhuac</t>
  </si>
  <si>
    <t>Xochihuehuetlán</t>
  </si>
  <si>
    <t>Xochistlahuaca</t>
  </si>
  <si>
    <t>Zapotitlán Tablas</t>
  </si>
  <si>
    <t>Zihuatanejo de Azueta</t>
  </si>
  <si>
    <t>Zirándaro</t>
  </si>
  <si>
    <t>Zitlala</t>
  </si>
  <si>
    <t>Acatlán</t>
  </si>
  <si>
    <t>Acaxochitlán</t>
  </si>
  <si>
    <t>Actopan</t>
  </si>
  <si>
    <t>Agua Blanca de Iturbide</t>
  </si>
  <si>
    <t>Ajacuba</t>
  </si>
  <si>
    <t>Alfajayucan</t>
  </si>
  <si>
    <t>Almoloya</t>
  </si>
  <si>
    <t>Apan</t>
  </si>
  <si>
    <t>Atitalaquia</t>
  </si>
  <si>
    <t>Atlapexco</t>
  </si>
  <si>
    <t>Atotonilco de Tula</t>
  </si>
  <si>
    <t>Atotonilco el Grande</t>
  </si>
  <si>
    <t>Calnali</t>
  </si>
  <si>
    <t>Cardonal</t>
  </si>
  <si>
    <t>Chapantongo</t>
  </si>
  <si>
    <t>Chapulhuacán</t>
  </si>
  <si>
    <t>Chilcuautla</t>
  </si>
  <si>
    <t>Cuautepec de Hinojosa</t>
  </si>
  <si>
    <t>El Arenal</t>
  </si>
  <si>
    <t>Eloxochitlán</t>
  </si>
  <si>
    <t>Epazoyucan</t>
  </si>
  <si>
    <t>Huasca de Ocampo</t>
  </si>
  <si>
    <t>Huautla</t>
  </si>
  <si>
    <t>Huazalingo</t>
  </si>
  <si>
    <t>Huehuetla</t>
  </si>
  <si>
    <t>Huejutla de Reyes</t>
  </si>
  <si>
    <t>Huichapan</t>
  </si>
  <si>
    <t>Ixmiquilpan</t>
  </si>
  <si>
    <t>Jacala de Ledezma</t>
  </si>
  <si>
    <t>Jaltocán</t>
  </si>
  <si>
    <t>Juárez Hidalgo</t>
  </si>
  <si>
    <t>La Misión</t>
  </si>
  <si>
    <t>Lolotla</t>
  </si>
  <si>
    <t>Metepec</t>
  </si>
  <si>
    <t>Metztitlán</t>
  </si>
  <si>
    <t>Mineral de la Reforma</t>
  </si>
  <si>
    <t>Mineral del Chico</t>
  </si>
  <si>
    <t>Mineral del Monte</t>
  </si>
  <si>
    <t>Mixquiahuala de Juárez</t>
  </si>
  <si>
    <t>Molango de Escamilla</t>
  </si>
  <si>
    <t>Nicolás Flores</t>
  </si>
  <si>
    <t>Nopala de Villagrán</t>
  </si>
  <si>
    <t>Omitlán de Juárez</t>
  </si>
  <si>
    <t>Pachuca de Soto</t>
  </si>
  <si>
    <t>Pacula</t>
  </si>
  <si>
    <t>Pisaflores</t>
  </si>
  <si>
    <t>Progreso de Obregón</t>
  </si>
  <si>
    <t>San Agustín Metzquititlán</t>
  </si>
  <si>
    <t>San Agustín Tlaxiaca</t>
  </si>
  <si>
    <t>San Bartolo Tutotepec</t>
  </si>
  <si>
    <t>San Felipe Orizatlán</t>
  </si>
  <si>
    <t>San Salvador</t>
  </si>
  <si>
    <t>Santiago de Anaya</t>
  </si>
  <si>
    <t>Santiago Tulantepec de Lugo Guerrero</t>
  </si>
  <si>
    <t>Singuilucan</t>
  </si>
  <si>
    <t>Tasquillo</t>
  </si>
  <si>
    <t>Tecozautla</t>
  </si>
  <si>
    <t>Tenango de Doria</t>
  </si>
  <si>
    <t>Tepeapulco</t>
  </si>
  <si>
    <t>Tepehuacán de Guerrero</t>
  </si>
  <si>
    <t>Tepeji del Río de Ocampo</t>
  </si>
  <si>
    <t>Tepetitlán</t>
  </si>
  <si>
    <t>Tetepango</t>
  </si>
  <si>
    <t>Tezontepec de Aldama</t>
  </si>
  <si>
    <t>Tianguistengo</t>
  </si>
  <si>
    <t>Tizayuca</t>
  </si>
  <si>
    <t>Tlahuelilpan</t>
  </si>
  <si>
    <t>Tlahuiltepa</t>
  </si>
  <si>
    <t>Tlanalapa</t>
  </si>
  <si>
    <t>Tlanchinol</t>
  </si>
  <si>
    <t>Tlaxcoapan</t>
  </si>
  <si>
    <t>Tolcayuca</t>
  </si>
  <si>
    <t>Tula de Allende</t>
  </si>
  <si>
    <t>Tulancingo de Bravo</t>
  </si>
  <si>
    <t>Villa de Tezontepec</t>
  </si>
  <si>
    <t>Xochiatipan</t>
  </si>
  <si>
    <t>Xochicoatlán</t>
  </si>
  <si>
    <t>Yahualica</t>
  </si>
  <si>
    <t>Zacualtipán de Ángeles</t>
  </si>
  <si>
    <t>Zapotlán de Juárez</t>
  </si>
  <si>
    <t>Zempoala</t>
  </si>
  <si>
    <t>Zimapán</t>
  </si>
  <si>
    <t>Acatic</t>
  </si>
  <si>
    <t>Acatlán de Juárez</t>
  </si>
  <si>
    <t>Ahualulco de Mercado</t>
  </si>
  <si>
    <t>Amacueca</t>
  </si>
  <si>
    <t>Amatitán</t>
  </si>
  <si>
    <t>Ameca</t>
  </si>
  <si>
    <t>Arandas</t>
  </si>
  <si>
    <t>Atemajac de Brizuela</t>
  </si>
  <si>
    <t>Atengo</t>
  </si>
  <si>
    <t>Atenguillo</t>
  </si>
  <si>
    <t>Atotonilco el Alto</t>
  </si>
  <si>
    <t>Atoyac</t>
  </si>
  <si>
    <t>Autlán de Navarro</t>
  </si>
  <si>
    <t>Ayotlán</t>
  </si>
  <si>
    <t>Ayutla</t>
  </si>
  <si>
    <t>Bolaños</t>
  </si>
  <si>
    <t>Cabo Corrientes</t>
  </si>
  <si>
    <t>Cañadas de Obregón</t>
  </si>
  <si>
    <t>Casimiro Castillo</t>
  </si>
  <si>
    <t>Chapala</t>
  </si>
  <si>
    <t>Chimaltitán</t>
  </si>
  <si>
    <t>Chiquilistlán</t>
  </si>
  <si>
    <t>Cihuatlán</t>
  </si>
  <si>
    <t>Colotlán</t>
  </si>
  <si>
    <t>Concepción de Buenos Aires</t>
  </si>
  <si>
    <t>Cuautitlán de García Barragán</t>
  </si>
  <si>
    <t>Cuautla</t>
  </si>
  <si>
    <t>Cuquío</t>
  </si>
  <si>
    <t>Degollado</t>
  </si>
  <si>
    <t>Ejutla</t>
  </si>
  <si>
    <t>El Grullo</t>
  </si>
  <si>
    <t>El Limón</t>
  </si>
  <si>
    <t>El Salto</t>
  </si>
  <si>
    <t>Encarnación de Díaz</t>
  </si>
  <si>
    <t>Etzatlán</t>
  </si>
  <si>
    <t>Guachinango</t>
  </si>
  <si>
    <t>Guadalajara</t>
  </si>
  <si>
    <t>Hostotipaquillo</t>
  </si>
  <si>
    <t>Huejúcar</t>
  </si>
  <si>
    <t>Huejuquilla el Alto</t>
  </si>
  <si>
    <t>Ixtlahuacán de los Membrillos</t>
  </si>
  <si>
    <t>Ixtlahuacán del Río</t>
  </si>
  <si>
    <t>Jalostotitlán</t>
  </si>
  <si>
    <t>Jamay</t>
  </si>
  <si>
    <t>Jilotlán de los Dolores</t>
  </si>
  <si>
    <t>Jocotepec</t>
  </si>
  <si>
    <t>Juanacatlán</t>
  </si>
  <si>
    <t>Juchitlán</t>
  </si>
  <si>
    <t>La Barca</t>
  </si>
  <si>
    <t>La Huerta</t>
  </si>
  <si>
    <t>La Manzanilla de la Paz</t>
  </si>
  <si>
    <t>Lagos de Moreno</t>
  </si>
  <si>
    <t>Magdalena</t>
  </si>
  <si>
    <t>Mascota</t>
  </si>
  <si>
    <t>Mazamitla</t>
  </si>
  <si>
    <t>Mexticacán</t>
  </si>
  <si>
    <t>Mezquitic</t>
  </si>
  <si>
    <t>Mixtlán</t>
  </si>
  <si>
    <t>Ocotlán</t>
  </si>
  <si>
    <t>Ojuelos de Jalisco</t>
  </si>
  <si>
    <t>Pihuamo</t>
  </si>
  <si>
    <t>Poncitlán</t>
  </si>
  <si>
    <t>Puerto Vallarta</t>
  </si>
  <si>
    <t>Quitupan</t>
  </si>
  <si>
    <t>San Cristóbal de la Barranca</t>
  </si>
  <si>
    <t>San Diego de Alejandría</t>
  </si>
  <si>
    <t>San Gabriel</t>
  </si>
  <si>
    <t>San Ignacio Cerro Gordo</t>
  </si>
  <si>
    <t>San Juan de los Lagos</t>
  </si>
  <si>
    <t>San Juanito de Escobedo</t>
  </si>
  <si>
    <t>San Julián</t>
  </si>
  <si>
    <t>San Martín de Bolaños</t>
  </si>
  <si>
    <t>San Martín Hidalgo</t>
  </si>
  <si>
    <t>San Miguel el Alto</t>
  </si>
  <si>
    <t>San Pedro Tlaquepaque</t>
  </si>
  <si>
    <t>San Sebastián del Oeste</t>
  </si>
  <si>
    <t>Santa María de los Ángeles</t>
  </si>
  <si>
    <t>Santa María del Oro</t>
  </si>
  <si>
    <t>Sayula</t>
  </si>
  <si>
    <t>Tala</t>
  </si>
  <si>
    <t>Talpa de Allende</t>
  </si>
  <si>
    <t>Tamazula de Gordiano</t>
  </si>
  <si>
    <t>Tapalpa</t>
  </si>
  <si>
    <t>Tecalitlán</t>
  </si>
  <si>
    <t>Techaluta de Montenegro</t>
  </si>
  <si>
    <t>Tecolotlán</t>
  </si>
  <si>
    <t>Tenamaxtlán</t>
  </si>
  <si>
    <t>Teocaltiche</t>
  </si>
  <si>
    <t>Teocuitatlán de Corona</t>
  </si>
  <si>
    <t>Tepatitlán de Morelos</t>
  </si>
  <si>
    <t>Tequila</t>
  </si>
  <si>
    <t>Teuchitlán</t>
  </si>
  <si>
    <t>Tizapán el Alto</t>
  </si>
  <si>
    <t>Tlajomulco de Zúñiga</t>
  </si>
  <si>
    <t>Tolimán</t>
  </si>
  <si>
    <t>Tomatlán</t>
  </si>
  <si>
    <t>Tonaya</t>
  </si>
  <si>
    <t>Tonila</t>
  </si>
  <si>
    <t>Totatiche</t>
  </si>
  <si>
    <t>Tototlán</t>
  </si>
  <si>
    <t>Tuxcacuesco</t>
  </si>
  <si>
    <t>Tuxcueca</t>
  </si>
  <si>
    <t>Tuxpan</t>
  </si>
  <si>
    <t>Unión de San Antonio</t>
  </si>
  <si>
    <t>Unión de Tula</t>
  </si>
  <si>
    <t>Valle de Guadalupe</t>
  </si>
  <si>
    <t>Valle de Juárez</t>
  </si>
  <si>
    <t>Villa Corona</t>
  </si>
  <si>
    <t>Villa Guerrero</t>
  </si>
  <si>
    <t>Villa Hidalgo</t>
  </si>
  <si>
    <t>Villa Purificación</t>
  </si>
  <si>
    <t>Yahualica de González Gallo</t>
  </si>
  <si>
    <t>Zacoalco de Torres</t>
  </si>
  <si>
    <t>Zapopan</t>
  </si>
  <si>
    <t>Zapotiltic</t>
  </si>
  <si>
    <t>Zapotitlán de Vadillo</t>
  </si>
  <si>
    <t>Zapotlán del Rey</t>
  </si>
  <si>
    <t>Zapotlán el Grande</t>
  </si>
  <si>
    <t>Zapotlanejo</t>
  </si>
  <si>
    <t xml:space="preserve">Acambay </t>
  </si>
  <si>
    <t>Acolman</t>
  </si>
  <si>
    <t>Aculco</t>
  </si>
  <si>
    <t>Almoloya de Alquisiras</t>
  </si>
  <si>
    <t>Almoloya de Juárez</t>
  </si>
  <si>
    <t>Almoloya del Río</t>
  </si>
  <si>
    <t>Amanalco</t>
  </si>
  <si>
    <t>Amatepec</t>
  </si>
  <si>
    <t>Amecameca</t>
  </si>
  <si>
    <t>Apaxco</t>
  </si>
  <si>
    <t>Atenco</t>
  </si>
  <si>
    <t>Atizapán</t>
  </si>
  <si>
    <t>Atizapán de Zaragoza</t>
  </si>
  <si>
    <t>Atlacomulco</t>
  </si>
  <si>
    <t>Atlautla</t>
  </si>
  <si>
    <t>Axapusco</t>
  </si>
  <si>
    <t>Ayapango</t>
  </si>
  <si>
    <t>Calimaya</t>
  </si>
  <si>
    <t>Capulhuac</t>
  </si>
  <si>
    <t>Chalco</t>
  </si>
  <si>
    <t>Chapa de Mota</t>
  </si>
  <si>
    <t>Chapultepec</t>
  </si>
  <si>
    <t>Chiautla</t>
  </si>
  <si>
    <t>Chicoloapan</t>
  </si>
  <si>
    <t>Chiconcuac</t>
  </si>
  <si>
    <t>Chimalhuacán</t>
  </si>
  <si>
    <t>Coacalco de Berriozábal</t>
  </si>
  <si>
    <t>Coatepec Harinas</t>
  </si>
  <si>
    <t>Cocotitlán</t>
  </si>
  <si>
    <t>Coyotepec</t>
  </si>
  <si>
    <t>Cuautitlán</t>
  </si>
  <si>
    <t>Cuautitlán Izcalli</t>
  </si>
  <si>
    <t>Donato Guerra</t>
  </si>
  <si>
    <t>Ecatepec de Morelos</t>
  </si>
  <si>
    <t>Ecatzingo</t>
  </si>
  <si>
    <t>Huehuetoca</t>
  </si>
  <si>
    <t>Hueypoxtla</t>
  </si>
  <si>
    <t>Huixquilucan</t>
  </si>
  <si>
    <t>Isidro Fabela</t>
  </si>
  <si>
    <t>Ixtapaluca</t>
  </si>
  <si>
    <t>Ixtapan de la Sal</t>
  </si>
  <si>
    <t>Ixtapan del Oro</t>
  </si>
  <si>
    <t>Ixtlahuaca</t>
  </si>
  <si>
    <t>Jaltenco</t>
  </si>
  <si>
    <t>Jilotepec</t>
  </si>
  <si>
    <t>Jilotzingo</t>
  </si>
  <si>
    <t>Jiquipilco</t>
  </si>
  <si>
    <t>Jocotitlán</t>
  </si>
  <si>
    <t>Joquicingo</t>
  </si>
  <si>
    <t>Juchitepec</t>
  </si>
  <si>
    <t>Lerma</t>
  </si>
  <si>
    <t>Luvianos</t>
  </si>
  <si>
    <t>Malinalco</t>
  </si>
  <si>
    <t>Melchor Ocampo</t>
  </si>
  <si>
    <t>Mexicaltzingo</t>
  </si>
  <si>
    <t>Naucalpan de Juárez</t>
  </si>
  <si>
    <t>Nextlalpan</t>
  </si>
  <si>
    <t>Nezahualcóyotl</t>
  </si>
  <si>
    <t>Nicolás Romero</t>
  </si>
  <si>
    <t>Nopaltepec</t>
  </si>
  <si>
    <t>Ocoyoacac</t>
  </si>
  <si>
    <t>Ocuilan</t>
  </si>
  <si>
    <t>Otumba</t>
  </si>
  <si>
    <t>Otzoloapan</t>
  </si>
  <si>
    <t>Otzolotepec</t>
  </si>
  <si>
    <t>Ozumba</t>
  </si>
  <si>
    <t>Papalotla</t>
  </si>
  <si>
    <t>Polotitlán</t>
  </si>
  <si>
    <t>San Antonio la Isla</t>
  </si>
  <si>
    <t>San Felipe del Progreso</t>
  </si>
  <si>
    <t>San José del Rincón</t>
  </si>
  <si>
    <t>San Martín de las Pirámides</t>
  </si>
  <si>
    <t>San Mateo Atenco</t>
  </si>
  <si>
    <t>San Simón de Guerrero</t>
  </si>
  <si>
    <t>Santo Tomás</t>
  </si>
  <si>
    <t>Soyaniquilpan de Juárez</t>
  </si>
  <si>
    <t>Sultepec</t>
  </si>
  <si>
    <t>Tecámac</t>
  </si>
  <si>
    <t>Tejupilco</t>
  </si>
  <si>
    <t>Temamatla</t>
  </si>
  <si>
    <t>Temascalapa</t>
  </si>
  <si>
    <t>Temascalcingo</t>
  </si>
  <si>
    <t>Temascaltepec</t>
  </si>
  <si>
    <t>Temoaya</t>
  </si>
  <si>
    <t>Tenancingo</t>
  </si>
  <si>
    <t>Tenango del Aire</t>
  </si>
  <si>
    <t>Tenango del Valle</t>
  </si>
  <si>
    <t>Teoloyucan</t>
  </si>
  <si>
    <t>Teotihuacán</t>
  </si>
  <si>
    <t>Tepetlaoxtoc</t>
  </si>
  <si>
    <t>Tepetlixpa</t>
  </si>
  <si>
    <t>Tepotzotlán</t>
  </si>
  <si>
    <t>Tequixquiac</t>
  </si>
  <si>
    <t>Texcaltitlán</t>
  </si>
  <si>
    <t>Texcalyacac</t>
  </si>
  <si>
    <t>Texcoco</t>
  </si>
  <si>
    <t>Tezoyuca</t>
  </si>
  <si>
    <t>Tianguistenco</t>
  </si>
  <si>
    <t>Timilpan</t>
  </si>
  <si>
    <t>Tlalmanalco</t>
  </si>
  <si>
    <t>Tlalnepantla de Baz</t>
  </si>
  <si>
    <t>Tlatlaya</t>
  </si>
  <si>
    <t>Toluca</t>
  </si>
  <si>
    <t>Tonanitla</t>
  </si>
  <si>
    <t>Tonatico</t>
  </si>
  <si>
    <t>Tultepec</t>
  </si>
  <si>
    <t>Tultitlán</t>
  </si>
  <si>
    <t>Valle de Bravo</t>
  </si>
  <si>
    <t>Valle de Chalco Solidaridad</t>
  </si>
  <si>
    <t>Villa de Allende</t>
  </si>
  <si>
    <t>Villa del Carbón</t>
  </si>
  <si>
    <t>Villa Victoria</t>
  </si>
  <si>
    <t>Xalatlaco</t>
  </si>
  <si>
    <t>Xonacatlán</t>
  </si>
  <si>
    <t>Zacazonapan</t>
  </si>
  <si>
    <t>Zacualpan</t>
  </si>
  <si>
    <t>Zinacantepec</t>
  </si>
  <si>
    <t>Zumpahuacán</t>
  </si>
  <si>
    <t>Zumpango</t>
  </si>
  <si>
    <t>Acuitzio</t>
  </si>
  <si>
    <t>Aguililla</t>
  </si>
  <si>
    <t>Angamacutiro</t>
  </si>
  <si>
    <t>Angangueo</t>
  </si>
  <si>
    <t>Apatzingán</t>
  </si>
  <si>
    <t>Aporo</t>
  </si>
  <si>
    <t>Aquila</t>
  </si>
  <si>
    <t>Ario</t>
  </si>
  <si>
    <t>Briseñas</t>
  </si>
  <si>
    <t>Buenavista</t>
  </si>
  <si>
    <t>Carácuaro</t>
  </si>
  <si>
    <t>Charapan</t>
  </si>
  <si>
    <t>Charo</t>
  </si>
  <si>
    <t>Chavinda</t>
  </si>
  <si>
    <t>Cherán</t>
  </si>
  <si>
    <t>Chilchota</t>
  </si>
  <si>
    <t>Chinicuila</t>
  </si>
  <si>
    <t>Chucándiro</t>
  </si>
  <si>
    <t>Churintzio</t>
  </si>
  <si>
    <t>Churumuco</t>
  </si>
  <si>
    <t>Coahuayana</t>
  </si>
  <si>
    <t>Coalcomán de Vázquez Pallares</t>
  </si>
  <si>
    <t>Coeneo</t>
  </si>
  <si>
    <t>Cojumatlán de Régules</t>
  </si>
  <si>
    <t>Contepec</t>
  </si>
  <si>
    <t>Copándaro</t>
  </si>
  <si>
    <t>Cotija</t>
  </si>
  <si>
    <t>Cuitzeo</t>
  </si>
  <si>
    <t>Ecuandureo</t>
  </si>
  <si>
    <t>Epitacio Huerta</t>
  </si>
  <si>
    <t>Erongarícuaro</t>
  </si>
  <si>
    <t>Gabriel Zamora</t>
  </si>
  <si>
    <t>Huandacareo</t>
  </si>
  <si>
    <t>Huaniqueo</t>
  </si>
  <si>
    <t>Huetamo</t>
  </si>
  <si>
    <t>Huiramba</t>
  </si>
  <si>
    <t>Indaparapeo</t>
  </si>
  <si>
    <t>Irimbo</t>
  </si>
  <si>
    <t>Ixtlán</t>
  </si>
  <si>
    <t>Jacona</t>
  </si>
  <si>
    <t>Jiquilpan</t>
  </si>
  <si>
    <t>José Sixto Verduzco</t>
  </si>
  <si>
    <t>Jungapeo</t>
  </si>
  <si>
    <t>La Huacana</t>
  </si>
  <si>
    <t>La Piedad</t>
  </si>
  <si>
    <t>Lagunillas</t>
  </si>
  <si>
    <t>Lázaro Cárdenas</t>
  </si>
  <si>
    <t>Los Reyes</t>
  </si>
  <si>
    <t>Madero</t>
  </si>
  <si>
    <t>Maravatío</t>
  </si>
  <si>
    <t>Marcos Castellanos</t>
  </si>
  <si>
    <t>Morelia</t>
  </si>
  <si>
    <t>Múgica</t>
  </si>
  <si>
    <t>Nahuatzen</t>
  </si>
  <si>
    <t>Nocupétaro</t>
  </si>
  <si>
    <t>Nuevo Parangaricutiro</t>
  </si>
  <si>
    <t>Nuevo Urecho</t>
  </si>
  <si>
    <t>Numarán</t>
  </si>
  <si>
    <t>Pajacuarán</t>
  </si>
  <si>
    <t>Panindícuaro</t>
  </si>
  <si>
    <t>Paracho</t>
  </si>
  <si>
    <t>Parácuaro</t>
  </si>
  <si>
    <t>Pátzcuaro</t>
  </si>
  <si>
    <t>Penjamillo</t>
  </si>
  <si>
    <t>Peribán</t>
  </si>
  <si>
    <t>Purépero</t>
  </si>
  <si>
    <t>Puruándiro</t>
  </si>
  <si>
    <t>Queréndaro</t>
  </si>
  <si>
    <t>Quiroga</t>
  </si>
  <si>
    <t>Sahuayo</t>
  </si>
  <si>
    <t>Salvador Escalante</t>
  </si>
  <si>
    <t>Santa Ana Maya</t>
  </si>
  <si>
    <t>Senguio</t>
  </si>
  <si>
    <t>Susupuato</t>
  </si>
  <si>
    <t>Tacámbaro</t>
  </si>
  <si>
    <t>Tancítaro</t>
  </si>
  <si>
    <t>Tangamandapio</t>
  </si>
  <si>
    <t>Tangancícuaro</t>
  </si>
  <si>
    <t>Tanhuato</t>
  </si>
  <si>
    <t>Taretan</t>
  </si>
  <si>
    <t>Tarímbaro</t>
  </si>
  <si>
    <t>Tepalcatepec</t>
  </si>
  <si>
    <t>Tingambato</t>
  </si>
  <si>
    <t>Tingüindín</t>
  </si>
  <si>
    <t>Tiquicheo de Nicolás Romero</t>
  </si>
  <si>
    <t>Tlalpujahua</t>
  </si>
  <si>
    <t>Tlazazalca</t>
  </si>
  <si>
    <t>Tocumbo</t>
  </si>
  <si>
    <t>Tumbiscatío</t>
  </si>
  <si>
    <t>Turicato</t>
  </si>
  <si>
    <t>Tuzantla</t>
  </si>
  <si>
    <t>Tzintzuntzan</t>
  </si>
  <si>
    <t>Tzitzio</t>
  </si>
  <si>
    <t>Uruapan</t>
  </si>
  <si>
    <t>Villamar</t>
  </si>
  <si>
    <t>Vista Hermosa</t>
  </si>
  <si>
    <t>Yurécuaro</t>
  </si>
  <si>
    <t>Zacapu</t>
  </si>
  <si>
    <t>Zamora</t>
  </si>
  <si>
    <t>Zináparo</t>
  </si>
  <si>
    <t>Zinapécuaro</t>
  </si>
  <si>
    <t>Ziracuaretiro</t>
  </si>
  <si>
    <t>Zitácuaro</t>
  </si>
  <si>
    <t>Amacuzac</t>
  </si>
  <si>
    <t>Atlatlahucan</t>
  </si>
  <si>
    <t>Axochiapan</t>
  </si>
  <si>
    <t>Ayala</t>
  </si>
  <si>
    <t>Coatlán del Río</t>
  </si>
  <si>
    <t>Cuernavaca</t>
  </si>
  <si>
    <t>Huitzilac</t>
  </si>
  <si>
    <t>Jantetelco</t>
  </si>
  <si>
    <t>Jiutepec</t>
  </si>
  <si>
    <t>Jojutla</t>
  </si>
  <si>
    <t>Jonacatepec</t>
  </si>
  <si>
    <t>Mazatepec</t>
  </si>
  <si>
    <t>Miacatlán</t>
  </si>
  <si>
    <t>Ocuituco</t>
  </si>
  <si>
    <t>Puente de Ixtla</t>
  </si>
  <si>
    <t>Temixco</t>
  </si>
  <si>
    <t>Temoac</t>
  </si>
  <si>
    <t>Tepalcingo</t>
  </si>
  <si>
    <t>Tepoztlán</t>
  </si>
  <si>
    <t>Tetecala</t>
  </si>
  <si>
    <t>Tetela del Volcán</t>
  </si>
  <si>
    <t>Tlalnepantla</t>
  </si>
  <si>
    <t>Tlaltizapán de Zapata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</si>
  <si>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</si>
  <si>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</si>
  <si>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</si>
  <si>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</si>
  <si>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</si>
  <si>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</si>
  <si>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</si>
  <si>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Acaponeta</t>
  </si>
  <si>
    <t>Ahuacatlán</t>
  </si>
  <si>
    <t>Amatlán de Cañas</t>
  </si>
  <si>
    <t>Bahía de Banderas</t>
  </si>
  <si>
    <t>Compostela</t>
  </si>
  <si>
    <t>Del Nayar</t>
  </si>
  <si>
    <t>Huajicori</t>
  </si>
  <si>
    <t>Ixtlán del Río</t>
  </si>
  <si>
    <t>Jala</t>
  </si>
  <si>
    <t>La Yesca</t>
  </si>
  <si>
    <t>Rosamorada</t>
  </si>
  <si>
    <t>Ruíz</t>
  </si>
  <si>
    <t>San Blas</t>
  </si>
  <si>
    <t>San Pedro Lagunillas</t>
  </si>
  <si>
    <t>Santiago Ixcuintla</t>
  </si>
  <si>
    <t>Tecuala</t>
  </si>
  <si>
    <t>Tepic</t>
  </si>
  <si>
    <t>Xalisco</t>
  </si>
  <si>
    <t>Agualeguas</t>
  </si>
  <si>
    <t>Anáhuac</t>
  </si>
  <si>
    <t>Apodaca</t>
  </si>
  <si>
    <t>Aramberri</t>
  </si>
  <si>
    <t>Bustamante</t>
  </si>
  <si>
    <t>Cadereyta Jiménez</t>
  </si>
  <si>
    <t>Cerralvo</t>
  </si>
  <si>
    <t>China</t>
  </si>
  <si>
    <t>Ciénega de Flores</t>
  </si>
  <si>
    <t>Dr. Arroyo</t>
  </si>
  <si>
    <t>Dr. Coss</t>
  </si>
  <si>
    <t>Dr. González</t>
  </si>
  <si>
    <t>García</t>
  </si>
  <si>
    <t>Gral. Bravo</t>
  </si>
  <si>
    <t>Gral. Escobedo</t>
  </si>
  <si>
    <t>Gral. Terán</t>
  </si>
  <si>
    <t>Gral. Treviño</t>
  </si>
  <si>
    <t>Gral. Zaragoza</t>
  </si>
  <si>
    <t>Gral. Zuazua</t>
  </si>
  <si>
    <t>Higueras</t>
  </si>
  <si>
    <t>Hualahuises</t>
  </si>
  <si>
    <t>Iturbide</t>
  </si>
  <si>
    <t>Lampazos de Naranjo</t>
  </si>
  <si>
    <t>Linares</t>
  </si>
  <si>
    <t>Los Aldamas</t>
  </si>
  <si>
    <t>Los Herreras</t>
  </si>
  <si>
    <t>Los Ramones</t>
  </si>
  <si>
    <t>Marín</t>
  </si>
  <si>
    <t>Mier y Noriega</t>
  </si>
  <si>
    <t>Mina</t>
  </si>
  <si>
    <t>Montemorelos</t>
  </si>
  <si>
    <t>Monterrey</t>
  </si>
  <si>
    <t>Parás</t>
  </si>
  <si>
    <t>Pesquería</t>
  </si>
  <si>
    <t>Rayones</t>
  </si>
  <si>
    <t>Sabinas Hidalgo</t>
  </si>
  <si>
    <t>Salinas Victoria</t>
  </si>
  <si>
    <t>San Nicolás de los Garza</t>
  </si>
  <si>
    <t>San Pedro Garza García</t>
  </si>
  <si>
    <t>Santiago</t>
  </si>
  <si>
    <t>Vallecillo</t>
  </si>
  <si>
    <t>Villaldama</t>
  </si>
  <si>
    <t>Abejones</t>
  </si>
  <si>
    <t>Acatlán de Pérez Figueroa</t>
  </si>
  <si>
    <t>Ánimas Trujano</t>
  </si>
  <si>
    <t>Asunción Cacalotepec</t>
  </si>
  <si>
    <t>Asunción Cuyotepeji</t>
  </si>
  <si>
    <t>Asunción Ixtaltepec</t>
  </si>
  <si>
    <t>Asunción Nochixtlán</t>
  </si>
  <si>
    <t>Asunción Ocotlán</t>
  </si>
  <si>
    <t>Asunción Tlacolulita</t>
  </si>
  <si>
    <t>Ayoquezco de Aldama</t>
  </si>
  <si>
    <t>Ayotzintepec</t>
  </si>
  <si>
    <t>Calihualá</t>
  </si>
  <si>
    <t>Candelaria Loxicha</t>
  </si>
  <si>
    <t>Capulálpam de Méndez</t>
  </si>
  <si>
    <t>Chahuites</t>
  </si>
  <si>
    <t>Chalcatongo de Hidalgo</t>
  </si>
  <si>
    <t>Chiquihuitlán de Benito Juárez</t>
  </si>
  <si>
    <t>Ciénega de Zimatlán</t>
  </si>
  <si>
    <t>Ciudad Ixtepec</t>
  </si>
  <si>
    <t>Coatecas Altas</t>
  </si>
  <si>
    <t>Coicoyán de las Flores</t>
  </si>
  <si>
    <t>Concepción Buenavista</t>
  </si>
  <si>
    <t>Concepción Pápalo</t>
  </si>
  <si>
    <t>Constancia del Rosario</t>
  </si>
  <si>
    <t>Cosolapa</t>
  </si>
  <si>
    <t>Cosoltepec</t>
  </si>
  <si>
    <t>Cuilápam de Guerrero</t>
  </si>
  <si>
    <t>Cuyamecalco Villa de Zaragoza</t>
  </si>
  <si>
    <t>El Barrio de la Soledad</t>
  </si>
  <si>
    <t>El Espinal</t>
  </si>
  <si>
    <t>Eloxochitlán de Flores Magón</t>
  </si>
  <si>
    <t>Fresnillo de Trujano</t>
  </si>
  <si>
    <t>Guadalupe de Ramírez</t>
  </si>
  <si>
    <t>Guadalupe Etla</t>
  </si>
  <si>
    <t>Guelatao de Juárez</t>
  </si>
  <si>
    <t>Guevea de Humboldt</t>
  </si>
  <si>
    <t>Heroica Ciudad de Ejutla de Crespo</t>
  </si>
  <si>
    <t>Heroica Ciudad de Huajuapan de León</t>
  </si>
  <si>
    <t>Heroica Ciudad de Juchitán de Zaragoza</t>
  </si>
  <si>
    <t>Heroica Ciudad de Tlaxiaco</t>
  </si>
  <si>
    <t>Heroica Villa Tezoatlán de Segura y Luna, Cuna de la Independencia de Oaxaca</t>
  </si>
  <si>
    <t>Huautepec</t>
  </si>
  <si>
    <t>Huautla de Jiménez</t>
  </si>
  <si>
    <t>Ixpantepec Nieves</t>
  </si>
  <si>
    <t>Ixtlán de Juárez</t>
  </si>
  <si>
    <t>La Compañía</t>
  </si>
  <si>
    <t>La Pe</t>
  </si>
  <si>
    <t>La Reforma</t>
  </si>
  <si>
    <t>La Trinidad Vista Hermosa</t>
  </si>
  <si>
    <t>Loma Bonita</t>
  </si>
  <si>
    <t>Magdalena Apasco</t>
  </si>
  <si>
    <t>Magdalena Jaltepec</t>
  </si>
  <si>
    <t>Magdalena Mixtepec</t>
  </si>
  <si>
    <t>Magdalena Ocotlán</t>
  </si>
  <si>
    <t>Magdalena Peñasco</t>
  </si>
  <si>
    <t>Magdalena Teitipac</t>
  </si>
  <si>
    <t>Magdalena Tequisistlán</t>
  </si>
  <si>
    <t>Magdalena Tlacotepec</t>
  </si>
  <si>
    <t>Magdalena Yodocono de Porfirio Díaz</t>
  </si>
  <si>
    <t>Magdalena Zahuatlán</t>
  </si>
  <si>
    <t>Mariscala de Juárez</t>
  </si>
  <si>
    <t>Mártires de Tacubaya</t>
  </si>
  <si>
    <t>Matías Romero Avendaño</t>
  </si>
  <si>
    <t>Mazatlán Villa de Flores</t>
  </si>
  <si>
    <t>Mesones Hidalgo</t>
  </si>
  <si>
    <t>Miahuatlán de Porfirio Díaz</t>
  </si>
  <si>
    <t>Mixistlán de la Reforma</t>
  </si>
  <si>
    <t>Monjas</t>
  </si>
  <si>
    <t>Natividad</t>
  </si>
  <si>
    <t>Nazareno Etla</t>
  </si>
  <si>
    <t>Nejapa de Madero</t>
  </si>
  <si>
    <t>Nuevo Zoquiápam</t>
  </si>
  <si>
    <t>Oaxaca de Juárez</t>
  </si>
  <si>
    <t>Ocotlán de Morelos</t>
  </si>
  <si>
    <t>Pinotepa de Don Luis</t>
  </si>
  <si>
    <t>Pluma Hidalgo</t>
  </si>
  <si>
    <t>Putla Villa de Guerrero</t>
  </si>
  <si>
    <t>Reforma de Pineda</t>
  </si>
  <si>
    <t>Reyes Etla</t>
  </si>
  <si>
    <t>Rojas de Cuauhtémoc</t>
  </si>
  <si>
    <t>Salina Cruz</t>
  </si>
  <si>
    <t>San Agustín Amatengo</t>
  </si>
  <si>
    <t>San Agustín Atenango</t>
  </si>
  <si>
    <t>San Agustín Chayuco</t>
  </si>
  <si>
    <t>San Agustín de las Juntas</t>
  </si>
  <si>
    <t>San Agustín Etla</t>
  </si>
  <si>
    <t>San Agustín Loxicha</t>
  </si>
  <si>
    <t>San Agustín Tlacotepec</t>
  </si>
  <si>
    <t>San Agustín Yatareni</t>
  </si>
  <si>
    <t>San Andrés Cabecera Nueva</t>
  </si>
  <si>
    <t>San Andrés Dinicuiti</t>
  </si>
  <si>
    <t>San Andrés Huaxpaltepec</t>
  </si>
  <si>
    <t>San Andrés Huayápam</t>
  </si>
  <si>
    <t>San Andrés Ixtlahuaca</t>
  </si>
  <si>
    <t>San Andrés Lagunas</t>
  </si>
  <si>
    <t>San Andrés Nuxiño</t>
  </si>
  <si>
    <t>San Andrés Paxtlán</t>
  </si>
  <si>
    <t>San Andrés Sinaxtla</t>
  </si>
  <si>
    <t>San Andrés Solaga</t>
  </si>
  <si>
    <t>San Andrés Teotilálpam</t>
  </si>
  <si>
    <t>San Andrés Tepetlapa</t>
  </si>
  <si>
    <t>San Andrés Yaá</t>
  </si>
  <si>
    <t>San Andrés Zabache</t>
  </si>
  <si>
    <t>San Andrés Zautla</t>
  </si>
  <si>
    <t>San Antonino Castillo Velasco</t>
  </si>
  <si>
    <t>San Antonino el Alto</t>
  </si>
  <si>
    <t>San Antonino Monte Verde</t>
  </si>
  <si>
    <t>San Antonio Acutla</t>
  </si>
  <si>
    <t>San Antonio de la Cal</t>
  </si>
  <si>
    <t>San Antonio Huitepec</t>
  </si>
  <si>
    <t>San Antonio Nanahuatípam</t>
  </si>
  <si>
    <t>San Antonio Sinicahua</t>
  </si>
  <si>
    <t>San Antonio Tepetlapa</t>
  </si>
  <si>
    <t>San Baltazar Chichicápam</t>
  </si>
  <si>
    <t>San Baltazar Loxicha</t>
  </si>
  <si>
    <t>San Baltazar Yatzachi el Bajo</t>
  </si>
  <si>
    <t>San Bartolo Coyotepec</t>
  </si>
  <si>
    <t>San Bartolo Soyaltepec</t>
  </si>
  <si>
    <t>San Bartolo Yautepec</t>
  </si>
  <si>
    <t>San Bartolomé Ayautla</t>
  </si>
  <si>
    <t>San Bartolomé Loxicha</t>
  </si>
  <si>
    <t>San Bartolomé Quialana</t>
  </si>
  <si>
    <t>San Bartolomé Yucuañe</t>
  </si>
  <si>
    <t>San Bartolomé Zoogocho</t>
  </si>
  <si>
    <t>San Bernardo Mixtepec</t>
  </si>
  <si>
    <t>San Blas Atempa</t>
  </si>
  <si>
    <t>San Carlos Yautepec</t>
  </si>
  <si>
    <t>San Cristóbal Amatlán</t>
  </si>
  <si>
    <t>San Cristóbal Amoltepec</t>
  </si>
  <si>
    <t>San Cristóbal Lachirioag</t>
  </si>
  <si>
    <t>San Cristóbal Suchixtlahuaca</t>
  </si>
  <si>
    <t>San Dionisio del Mar</t>
  </si>
  <si>
    <t>San Dionisio Ocotepec</t>
  </si>
  <si>
    <t>San Dionisio Ocotlán</t>
  </si>
  <si>
    <t>San Esteban Atatlahuca</t>
  </si>
  <si>
    <t>San Felipe Jalapa de Díaz</t>
  </si>
  <si>
    <t>San Felipe Tejalápam</t>
  </si>
  <si>
    <t>San Felipe Usila</t>
  </si>
  <si>
    <t>San Francisco Cahuacuá</t>
  </si>
  <si>
    <t>San Francisco Cajonos</t>
  </si>
  <si>
    <t>San Francisco Chapulapa</t>
  </si>
  <si>
    <t>San Francisco Chindúa</t>
  </si>
  <si>
    <t>San Francisco del Mar</t>
  </si>
  <si>
    <t>San Francisco Huehuetlán</t>
  </si>
  <si>
    <t>San Francisco Ixhuatán</t>
  </si>
  <si>
    <t>San Francisco Jaltepetongo</t>
  </si>
  <si>
    <t>San Francisco Lachigoló</t>
  </si>
  <si>
    <t>San Francisco Logueche</t>
  </si>
  <si>
    <t>San Francisco Nuxaño</t>
  </si>
  <si>
    <t>San Francisco Ozolotepec</t>
  </si>
  <si>
    <t>San Francisco Sola</t>
  </si>
  <si>
    <t>San Francisco Telixtlahuaca</t>
  </si>
  <si>
    <t>San Francisco Teopan</t>
  </si>
  <si>
    <t>San Francisco Tlapancingo</t>
  </si>
  <si>
    <t>San Gabriel Mixtepec</t>
  </si>
  <si>
    <t>San Ildefonso Amatlán</t>
  </si>
  <si>
    <t>San Ildefonso Sola</t>
  </si>
  <si>
    <t>San Ildefonso Villa Alta</t>
  </si>
  <si>
    <t>San Jacinto Amilpas</t>
  </si>
  <si>
    <t>San Jacinto Tlacotepec</t>
  </si>
  <si>
    <t>San Jerónimo Coatlán</t>
  </si>
  <si>
    <t>San Jerónimo Silacayoapilla</t>
  </si>
  <si>
    <t>San Jerónimo Sosola</t>
  </si>
  <si>
    <t>San Jerónimo Taviche</t>
  </si>
  <si>
    <t>San Jerónimo Tecóatl</t>
  </si>
  <si>
    <t>San Jerónimo Tlacochahuaya</t>
  </si>
  <si>
    <t>San Jorge Nuchita</t>
  </si>
  <si>
    <t>San José Ayuquila</t>
  </si>
  <si>
    <t>San José Chiltepec</t>
  </si>
  <si>
    <t>San José del Peñasco</t>
  </si>
  <si>
    <t>San José del Progreso</t>
  </si>
  <si>
    <t>San José Estancia Grande</t>
  </si>
  <si>
    <t>San José Independencia</t>
  </si>
  <si>
    <t>San José Lachiguiri</t>
  </si>
  <si>
    <t>San José Tenango</t>
  </si>
  <si>
    <t>San Juan Achiutla</t>
  </si>
  <si>
    <t>San Juan Atepec</t>
  </si>
  <si>
    <t>San Juan Bautista Atatlahuca</t>
  </si>
  <si>
    <t>San Juan Bautista Coixtlahuaca</t>
  </si>
  <si>
    <t>San Juan Bautista Cuicatlán</t>
  </si>
  <si>
    <t>San Juan Bautista Guelache</t>
  </si>
  <si>
    <t>San Juan Bautista Jayacatlán</t>
  </si>
  <si>
    <t>San Juan Bautista Lo de Soto</t>
  </si>
  <si>
    <t>San Juan Bautista Suchitepec</t>
  </si>
  <si>
    <t>San Juan Bautista Tlachichilco</t>
  </si>
  <si>
    <t>San Juan Bautista Tlacoatzintepec</t>
  </si>
  <si>
    <t>San Juan Bautista Tuxtepec</t>
  </si>
  <si>
    <t>San Juan Bautista Valle Nacional</t>
  </si>
  <si>
    <t>San Juan Cacahuatepec</t>
  </si>
  <si>
    <t>San Juan Chicomezúchil</t>
  </si>
  <si>
    <t>San Juan Chilateca</t>
  </si>
  <si>
    <t>San Juan Cieneguilla</t>
  </si>
  <si>
    <t>San Juan Coatzóspam</t>
  </si>
  <si>
    <t>San Juan Colorado</t>
  </si>
  <si>
    <t>San Juan Comaltepec</t>
  </si>
  <si>
    <t>San Juan Cotzocón</t>
  </si>
  <si>
    <t>San Juan de los Cués</t>
  </si>
  <si>
    <t>San Juan del Estado</t>
  </si>
  <si>
    <t>San Juan Diuxi</t>
  </si>
  <si>
    <t>San Juan Evangelista Analco</t>
  </si>
  <si>
    <t>San Juan Guelavía</t>
  </si>
  <si>
    <t>San Juan Guichicovi</t>
  </si>
  <si>
    <t>San Juan Ihualtepec</t>
  </si>
  <si>
    <t>San Juan Juquila Mixes</t>
  </si>
  <si>
    <t>San Juan Juquila Vijanos</t>
  </si>
  <si>
    <t>San Juan Lachao</t>
  </si>
  <si>
    <t>San Juan Lachigalla</t>
  </si>
  <si>
    <t>San Juan Lajarcia</t>
  </si>
  <si>
    <t>San Juan Lalana</t>
  </si>
  <si>
    <t>San Juan Mazatlán</t>
  </si>
  <si>
    <t>San Juan Mixtepec -Dto. 08 -</t>
  </si>
  <si>
    <t>San Juan Mixtepec -Dto. 26 -</t>
  </si>
  <si>
    <t>San Juan Ñumí</t>
  </si>
  <si>
    <t>San Juan Ozolotepec</t>
  </si>
  <si>
    <t>San Juan Petlapa</t>
  </si>
  <si>
    <t>San Juan Quiahije</t>
  </si>
  <si>
    <t>San Juan Quiotepec</t>
  </si>
  <si>
    <t>San Juan Sayultepec</t>
  </si>
  <si>
    <t>San Juan Tabaá</t>
  </si>
  <si>
    <t>San Juan Tamazola</t>
  </si>
  <si>
    <t>San Juan Teita</t>
  </si>
  <si>
    <t>San Juan Teitipac</t>
  </si>
  <si>
    <t>San Juan Tepeuxila</t>
  </si>
  <si>
    <t>San Juan Teposcolula</t>
  </si>
  <si>
    <t>San Juan Yaeé</t>
  </si>
  <si>
    <t>San Juan Yatzona</t>
  </si>
  <si>
    <t>San Juan Yucuita</t>
  </si>
  <si>
    <t>San Lorenzo</t>
  </si>
  <si>
    <t>San Lorenzo Albarradas</t>
  </si>
  <si>
    <t>San Lorenzo Cacaotepec</t>
  </si>
  <si>
    <t>San Lorenzo Cuaunecuiltitla</t>
  </si>
  <si>
    <t>San Lorenzo Texmelúcan</t>
  </si>
  <si>
    <t>San Lorenzo Victoria</t>
  </si>
  <si>
    <t>San Lucas Camotlán</t>
  </si>
  <si>
    <t>San Lucas Ojitlán</t>
  </si>
  <si>
    <t>San Lucas Quiaviní</t>
  </si>
  <si>
    <t>San Lucas Zoquiápam</t>
  </si>
  <si>
    <t>San Luis Amatlán</t>
  </si>
  <si>
    <t>San Marcial Ozolotepec</t>
  </si>
  <si>
    <t>San Marcos Arteaga</t>
  </si>
  <si>
    <t>San Martín de los Cansecos</t>
  </si>
  <si>
    <t>San Martín Huamelúlpam</t>
  </si>
  <si>
    <t>San Martín Itunyoso</t>
  </si>
  <si>
    <t>San Martín Lachilá</t>
  </si>
  <si>
    <t>San Martín Peras</t>
  </si>
  <si>
    <t>San Martín Tilcajete</t>
  </si>
  <si>
    <t>San Martín Toxpalan</t>
  </si>
  <si>
    <t>San Martín Zacatepec</t>
  </si>
  <si>
    <t>San Mateo Cajonos</t>
  </si>
  <si>
    <t>San Mateo del Mar</t>
  </si>
  <si>
    <t>San Mateo Etlatongo</t>
  </si>
  <si>
    <t>San Mateo Nejápam</t>
  </si>
  <si>
    <t>San Mateo Peñasco</t>
  </si>
  <si>
    <t>San Mateo Piñas</t>
  </si>
  <si>
    <t>San Mateo Río Hondo</t>
  </si>
  <si>
    <t>San Mateo Sindihui</t>
  </si>
  <si>
    <t>San Mateo Tlapiltepec</t>
  </si>
  <si>
    <t>San Mateo Yoloxochitlán</t>
  </si>
  <si>
    <t>San Mateo Yucutindó</t>
  </si>
  <si>
    <t>San Melchor Betaza</t>
  </si>
  <si>
    <t>San Miguel Achiutla</t>
  </si>
  <si>
    <t>San Miguel Ahuehuetitlán</t>
  </si>
  <si>
    <t>San Miguel Aloápam</t>
  </si>
  <si>
    <t>San Miguel Amatitlán</t>
  </si>
  <si>
    <t>San Miguel Amatlán</t>
  </si>
  <si>
    <t>San Miguel Chicahua</t>
  </si>
  <si>
    <t>San Miguel Chimalapa</t>
  </si>
  <si>
    <t>San Miguel Coatlán</t>
  </si>
  <si>
    <t>San Miguel del Puerto</t>
  </si>
  <si>
    <t>San Miguel del Río</t>
  </si>
  <si>
    <t>San Miguel Ejutla</t>
  </si>
  <si>
    <t>San Miguel el Grande</t>
  </si>
  <si>
    <t>San Miguel Huautla</t>
  </si>
  <si>
    <t>San Miguel Mixtepec</t>
  </si>
  <si>
    <t>San Miguel Panixtlahuaca</t>
  </si>
  <si>
    <t>San Miguel Peras</t>
  </si>
  <si>
    <t>San Miguel Piedras</t>
  </si>
  <si>
    <t>San Miguel Quetzaltepec</t>
  </si>
  <si>
    <t>San Miguel Santa Flor</t>
  </si>
  <si>
    <t>San Miguel Soyaltepec</t>
  </si>
  <si>
    <t>San Miguel Suchixtepec</t>
  </si>
  <si>
    <t>San Miguel Tecomatlán</t>
  </si>
  <si>
    <t>San Miguel Tenango</t>
  </si>
  <si>
    <t>San Miguel Tequixtepec</t>
  </si>
  <si>
    <t>San Miguel Tilquiápam</t>
  </si>
  <si>
    <t>San Miguel Tlacamama</t>
  </si>
  <si>
    <t>San Miguel Tlacotepec</t>
  </si>
  <si>
    <t>San Miguel Tulancingo</t>
  </si>
  <si>
    <t>San Miguel Yotao</t>
  </si>
  <si>
    <t>San Nicolás</t>
  </si>
  <si>
    <t>San Nicolás Hidalgo</t>
  </si>
  <si>
    <t>San Pablo Coatlán</t>
  </si>
  <si>
    <t>San Pablo Cuatro Venados</t>
  </si>
  <si>
    <t>San Pablo Etla</t>
  </si>
  <si>
    <t>San Pablo Huitzo</t>
  </si>
  <si>
    <t>San Pablo Huixtepec</t>
  </si>
  <si>
    <t>San Pablo Macuiltianguis</t>
  </si>
  <si>
    <t>San Pablo Tijaltepec</t>
  </si>
  <si>
    <t>San Pablo Villa de Mitla</t>
  </si>
  <si>
    <t>San Pablo Yaganiza</t>
  </si>
  <si>
    <t>San Pedro Amuzgos</t>
  </si>
  <si>
    <t>San Pedro Apóstol</t>
  </si>
  <si>
    <t>San Pedro Atoyac</t>
  </si>
  <si>
    <t>San Pedro Cajonos</t>
  </si>
  <si>
    <t>San Pedro Comitancillo</t>
  </si>
  <si>
    <t>San Pedro Coxcaltepec Cántaros</t>
  </si>
  <si>
    <t>San Pedro el Alto</t>
  </si>
  <si>
    <t>San Pedro Huamelula</t>
  </si>
  <si>
    <t>San Pedro Huilotepec</t>
  </si>
  <si>
    <t>San Pedro Ixcatlán</t>
  </si>
  <si>
    <t>San Pedro Ixtlahuaca</t>
  </si>
  <si>
    <t>San Pedro Jaltepetongo</t>
  </si>
  <si>
    <t>San Pedro Jicayán</t>
  </si>
  <si>
    <t>San Pedro Jocotipac</t>
  </si>
  <si>
    <t>San Pedro Juchatengo</t>
  </si>
  <si>
    <t>San Pedro Mártir</t>
  </si>
  <si>
    <t>San Pedro Mártir Quiechapa</t>
  </si>
  <si>
    <t>San Pedro Mártir Yucuxaco</t>
  </si>
  <si>
    <t>San Pedro Mixtepec -Dto. 22 -</t>
  </si>
  <si>
    <t>San Pedro Mixtepec -Dto. 26 -</t>
  </si>
  <si>
    <t>San Pedro Molinos</t>
  </si>
  <si>
    <t>San Pedro Nopala</t>
  </si>
  <si>
    <t>San Pedro Ocopetatillo</t>
  </si>
  <si>
    <t>San Pedro Ocotepec</t>
  </si>
  <si>
    <t>San Pedro Pochutla</t>
  </si>
  <si>
    <t>San Pedro Quiatoni</t>
  </si>
  <si>
    <t>San Pedro Sochiápam</t>
  </si>
  <si>
    <t>San Pedro Tapanatepec</t>
  </si>
  <si>
    <t>San Pedro Taviche</t>
  </si>
  <si>
    <t>San Pedro Teozacoalco</t>
  </si>
  <si>
    <t>San Pedro Teutila</t>
  </si>
  <si>
    <t>San Pedro Tidaá</t>
  </si>
  <si>
    <t>San Pedro Topiltepec</t>
  </si>
  <si>
    <t>San Pedro Totolápam</t>
  </si>
  <si>
    <t>San Pedro y San Pablo Ayutla</t>
  </si>
  <si>
    <t>San Pedro y San Pablo Teposcolula</t>
  </si>
  <si>
    <t>San Pedro y San Pablo Tequixtepec</t>
  </si>
  <si>
    <t>San Pedro Yaneri</t>
  </si>
  <si>
    <t>San Pedro Yólox</t>
  </si>
  <si>
    <t>San Pedro Yucunama</t>
  </si>
  <si>
    <t>San Raymundo Jalpan</t>
  </si>
  <si>
    <t>San Sebastián Abasolo</t>
  </si>
  <si>
    <t>San Sebastián Coatlán</t>
  </si>
  <si>
    <t>San Sebastián Ixcapa</t>
  </si>
  <si>
    <t>San Sebastián Nicananduta</t>
  </si>
  <si>
    <t>San Sebastián Río Hondo</t>
  </si>
  <si>
    <t>San Sebastián Tecomaxtlahuaca</t>
  </si>
  <si>
    <t>San Sebastián Teitipac</t>
  </si>
  <si>
    <t>San Sebastián Tutla</t>
  </si>
  <si>
    <t>San Simón Almolongas</t>
  </si>
  <si>
    <t>San Simón Zahuatlán</t>
  </si>
  <si>
    <t>San Vicente Coatlán</t>
  </si>
  <si>
    <t>San Vicente Lachixío</t>
  </si>
  <si>
    <t>San Vicente Nuñú</t>
  </si>
  <si>
    <t>Santa Ana</t>
  </si>
  <si>
    <t>Santa Ana Ateixtlahuaca</t>
  </si>
  <si>
    <t>Santa Ana Cuauhtémoc</t>
  </si>
  <si>
    <t>Santa Ana del Valle</t>
  </si>
  <si>
    <t>Santa Ana Tavela</t>
  </si>
  <si>
    <t>Santa Ana Tlapacoyan</t>
  </si>
  <si>
    <t>Santa Ana Yareni</t>
  </si>
  <si>
    <t>Santa Ana Zegache</t>
  </si>
  <si>
    <t>Santa Catalina Quierí</t>
  </si>
  <si>
    <t>Santa Catarina Cuixtla</t>
  </si>
  <si>
    <t>Santa Catarina Ixtepeji</t>
  </si>
  <si>
    <t>Santa Catarina Juquila</t>
  </si>
  <si>
    <t>Santa Catarina Lachatao</t>
  </si>
  <si>
    <t>Santa Catarina Loxicha</t>
  </si>
  <si>
    <t>Santa Catarina Mechoacán</t>
  </si>
  <si>
    <t>Santa Catarina Minas</t>
  </si>
  <si>
    <t>Santa Catarina Quiané</t>
  </si>
  <si>
    <t>Santa Catarina Quioquitani</t>
  </si>
  <si>
    <t>Santa Catarina Tayata</t>
  </si>
  <si>
    <t>Santa Catarina Ticuá</t>
  </si>
  <si>
    <t>Santa Catarina Yosonotú</t>
  </si>
  <si>
    <t>Santa Catarina Zapoquila</t>
  </si>
  <si>
    <t>Santa Cruz Acatepec</t>
  </si>
  <si>
    <t>Santa Cruz Amilpas</t>
  </si>
  <si>
    <t>Santa Cruz de Bravo</t>
  </si>
  <si>
    <t>Santa Cruz Itundujia</t>
  </si>
  <si>
    <t>Santa Cruz Mixtepec</t>
  </si>
  <si>
    <t>Santa Cruz Nundaco</t>
  </si>
  <si>
    <t>Santa Cruz Papalutla</t>
  </si>
  <si>
    <t>Santa Cruz Tacache de Mina</t>
  </si>
  <si>
    <t>Santa Cruz Tacahua</t>
  </si>
  <si>
    <t>Santa Cruz Tayata</t>
  </si>
  <si>
    <t>Santa Cruz Xitla</t>
  </si>
  <si>
    <t>Santa Cruz Xoxocotlán</t>
  </si>
  <si>
    <t>Santa Cruz Zenzontepec</t>
  </si>
  <si>
    <t>Santa Gertrudis</t>
  </si>
  <si>
    <t>Santa Inés de Zaragoza</t>
  </si>
  <si>
    <t>Santa Inés del Monte</t>
  </si>
  <si>
    <t>Santa Inés Yatzeche</t>
  </si>
  <si>
    <t>Santa Lucía del Camino</t>
  </si>
  <si>
    <t>Santa Lucía Miahuatlán</t>
  </si>
  <si>
    <t>Santa Lucía Monteverde</t>
  </si>
  <si>
    <t>Santa Lucía Ocotlán</t>
  </si>
  <si>
    <t>Santa Magdalena Jicotlán</t>
  </si>
  <si>
    <t>Santa María Alotepec</t>
  </si>
  <si>
    <t>Santa María Apazco</t>
  </si>
  <si>
    <t>Santa María Atzompa</t>
  </si>
  <si>
    <t>Santa María Camotlán</t>
  </si>
  <si>
    <t>Santa María Chachoápam</t>
  </si>
  <si>
    <t>Santa María Chilchotla</t>
  </si>
  <si>
    <t>Santa María Chimalapa</t>
  </si>
  <si>
    <t>Santa María Colotepec</t>
  </si>
  <si>
    <t>Santa María Cortijo</t>
  </si>
  <si>
    <t>Santa María Coyotepec</t>
  </si>
  <si>
    <t>Santa María del Rosario</t>
  </si>
  <si>
    <t>Santa María del Tule</t>
  </si>
  <si>
    <t>Santa María Ecatepec</t>
  </si>
  <si>
    <t>Santa María Guelacé</t>
  </si>
  <si>
    <t>Santa María Guienagati</t>
  </si>
  <si>
    <t>Santa María Huatulco</t>
  </si>
  <si>
    <t>Santa María Huazolotitlán</t>
  </si>
  <si>
    <t>Santa María Ipalapa</t>
  </si>
  <si>
    <t>Santa María Ixcatlán</t>
  </si>
  <si>
    <t>Santa María Jacatepec</t>
  </si>
  <si>
    <t>Santa María Jalapa del Marqués</t>
  </si>
  <si>
    <t>Santa María Jaltianguis</t>
  </si>
  <si>
    <t>Santa María la Asunción</t>
  </si>
  <si>
    <t>Santa María Lachixío</t>
  </si>
  <si>
    <t>Santa María Mixtequilla</t>
  </si>
  <si>
    <t>Santa María Nativitas</t>
  </si>
  <si>
    <t>Santa María Nduayaco</t>
  </si>
  <si>
    <t>Santa María Ozolotepec</t>
  </si>
  <si>
    <t>Santa María Pápalo</t>
  </si>
  <si>
    <t>Santa María Peñoles</t>
  </si>
  <si>
    <t>Santa María Petapa</t>
  </si>
  <si>
    <t>Santa María Quiegolani</t>
  </si>
  <si>
    <t>Santa María Sola</t>
  </si>
  <si>
    <t>Santa María Tataltepec</t>
  </si>
  <si>
    <t>Santa María Tecomavaca</t>
  </si>
  <si>
    <t>Santa María Temaxcalapa</t>
  </si>
  <si>
    <t>Santa María Temaxcaltepec</t>
  </si>
  <si>
    <t>Santa María Teopoxco</t>
  </si>
  <si>
    <t>Santa María Tepantlali</t>
  </si>
  <si>
    <t>Santa María Texcatitlán</t>
  </si>
  <si>
    <t>Santa María Tlahuitoltepec</t>
  </si>
  <si>
    <t>Santa María Tlalixtac</t>
  </si>
  <si>
    <t>Santa María Tonameca</t>
  </si>
  <si>
    <t>Santa María Totolapilla</t>
  </si>
  <si>
    <t>Santa María Xadani</t>
  </si>
  <si>
    <t>Santa María Yalina</t>
  </si>
  <si>
    <t>Santa María Yavesía</t>
  </si>
  <si>
    <t>Santa María Yolotepec</t>
  </si>
  <si>
    <t>Santa María Yosoyúa</t>
  </si>
  <si>
    <t>Santa María Yucuhiti</t>
  </si>
  <si>
    <t>Santa María Zacatepec</t>
  </si>
  <si>
    <t>Santa María Zaniza</t>
  </si>
  <si>
    <t>Santa María Zoquitlán</t>
  </si>
  <si>
    <t>Santiago Amoltepec</t>
  </si>
  <si>
    <t>Santiago Apoala</t>
  </si>
  <si>
    <t>Santiago Apóstol</t>
  </si>
  <si>
    <t>Santiago Astata</t>
  </si>
  <si>
    <t>Santiago Atitlán</t>
  </si>
  <si>
    <t>Santiago Ayuquililla</t>
  </si>
  <si>
    <t>Santiago Cacaloxtepec</t>
  </si>
  <si>
    <t>Santiago Camotlán</t>
  </si>
  <si>
    <t>Santiago Chazumba</t>
  </si>
  <si>
    <t>Santiago Choápam</t>
  </si>
  <si>
    <t>Santiago Comaltepec</t>
  </si>
  <si>
    <t>Santiago del Río</t>
  </si>
  <si>
    <t>Santiago Huajolotitlán</t>
  </si>
  <si>
    <t>Santiago Huauclilla</t>
  </si>
  <si>
    <t>Santiago Ihuitlán Plumas</t>
  </si>
  <si>
    <t>Santiago Ixcuintepec</t>
  </si>
  <si>
    <t>Santiago Ixtayutla</t>
  </si>
  <si>
    <t>Santiago Jamiltepec</t>
  </si>
  <si>
    <t>Santiago Jocotepec</t>
  </si>
  <si>
    <t>Santiago Juxtlahuaca</t>
  </si>
  <si>
    <t>Santiago Lachiguiri</t>
  </si>
  <si>
    <t>Santiago Lalopa</t>
  </si>
  <si>
    <t>Santiago Laollaga</t>
  </si>
  <si>
    <t>Santiago Laxopa</t>
  </si>
  <si>
    <t>Santiago Llano Grande</t>
  </si>
  <si>
    <t>Santiago Matatlán</t>
  </si>
  <si>
    <t>Santiago Miltepec</t>
  </si>
  <si>
    <t>Santiago Minas</t>
  </si>
  <si>
    <t>Santiago Nacaltepec</t>
  </si>
  <si>
    <t>Santiago Nejapilla</t>
  </si>
  <si>
    <t>Santiago Niltepec</t>
  </si>
  <si>
    <t>Santiago Nundiche</t>
  </si>
  <si>
    <t>Santiago Nuyoó</t>
  </si>
  <si>
    <t>Santiago Pinotepa Nacional</t>
  </si>
  <si>
    <t>Santiago Suchilquitongo</t>
  </si>
  <si>
    <t>Santiago Tamazola</t>
  </si>
  <si>
    <t>Santiago Tapextla</t>
  </si>
  <si>
    <t>Santiago Tenango</t>
  </si>
  <si>
    <t>Santiago Tepetlapa</t>
  </si>
  <si>
    <t>Santiago Tetepec</t>
  </si>
  <si>
    <t>Santiago Texcalcingo</t>
  </si>
  <si>
    <t>Santiago Textitlán</t>
  </si>
  <si>
    <t>Santiago Tilantongo</t>
  </si>
  <si>
    <t>Santiago Tillo</t>
  </si>
  <si>
    <t>Santiago Tlazoyaltepec</t>
  </si>
  <si>
    <t>Santiago Xanica</t>
  </si>
  <si>
    <t>Santiago Xiacuí</t>
  </si>
  <si>
    <t>Santiago Yaitepec</t>
  </si>
  <si>
    <t>Santiago Yaveo</t>
  </si>
  <si>
    <t>Santiago Yolomécatl</t>
  </si>
  <si>
    <t>Santiago Yosondúa</t>
  </si>
  <si>
    <t>Santiago Yucuyachi</t>
  </si>
  <si>
    <t>Santiago Zacatepec</t>
  </si>
  <si>
    <t>Santiago Zoochila</t>
  </si>
  <si>
    <t>Santo Domingo Albarradas</t>
  </si>
  <si>
    <t>Santo Domingo Armenta</t>
  </si>
  <si>
    <t>Santo Domingo Chihuitán</t>
  </si>
  <si>
    <t>Santo Domingo de Morelos</t>
  </si>
  <si>
    <t>Santo Domingo Ingenio</t>
  </si>
  <si>
    <t>Santo Domingo Ixcatlán</t>
  </si>
  <si>
    <t>Santo Domingo Nuxaá</t>
  </si>
  <si>
    <t>Santo Domingo Ozolotepec</t>
  </si>
  <si>
    <t>Santo Domingo Petapa</t>
  </si>
  <si>
    <t>Santo Domingo Roayaga</t>
  </si>
  <si>
    <t>Santo Domingo Tehuantepec</t>
  </si>
  <si>
    <t>Santo Domingo Teojomulco</t>
  </si>
  <si>
    <t>Santo Domingo Tepuxtepec</t>
  </si>
  <si>
    <t>Santo Domingo Tlatayápam</t>
  </si>
  <si>
    <t>Santo Domingo Tomaltepec</t>
  </si>
  <si>
    <t>Santo Domingo Tonalá</t>
  </si>
  <si>
    <t>Santo Domingo Tonaltepec</t>
  </si>
  <si>
    <t>Santo Domingo Xagacía</t>
  </si>
  <si>
    <t>Santo Domingo Yanhuitlán</t>
  </si>
  <si>
    <t>Santo Domingo Yodohino</t>
  </si>
  <si>
    <t>Santo Domingo Zanatepec</t>
  </si>
  <si>
    <t>Santo Tomás Jalieza</t>
  </si>
  <si>
    <t>Santo Tomás Mazaltepec</t>
  </si>
  <si>
    <t>Santo Tomás Ocotepec</t>
  </si>
  <si>
    <t>Santo Tomás Tamazulapan</t>
  </si>
  <si>
    <t>Santos Reyes Nopala</t>
  </si>
  <si>
    <t>Santos Reyes Pápalo</t>
  </si>
  <si>
    <t>Santos Reyes Tepejillo</t>
  </si>
  <si>
    <t>Santos Reyes Yucuná</t>
  </si>
  <si>
    <t>Silacayoápam</t>
  </si>
  <si>
    <t>Sitio de Xitlapehua</t>
  </si>
  <si>
    <t>Soledad Etla</t>
  </si>
  <si>
    <t>Tamazulápam del Espíritu Santo</t>
  </si>
  <si>
    <t>Tanetze de Zaragoza</t>
  </si>
  <si>
    <t>Taniche</t>
  </si>
  <si>
    <t>Tataltepec de Valdés</t>
  </si>
  <si>
    <t>Teococuilco de Marcos Pérez</t>
  </si>
  <si>
    <t>Teotitlán de Flores Magón</t>
  </si>
  <si>
    <t>Teotitlán del Valle</t>
  </si>
  <si>
    <t>Teotongo</t>
  </si>
  <si>
    <t>Tepelmeme Villa de Morelos</t>
  </si>
  <si>
    <t>Tlacolula de Matamoros</t>
  </si>
  <si>
    <t>Tlacotepec Plumas</t>
  </si>
  <si>
    <t>Tlalixtac de Cabrera</t>
  </si>
  <si>
    <t>Totontepec Villa de Morelos</t>
  </si>
  <si>
    <t>Trinidad Zaachila</t>
  </si>
  <si>
    <t>Unión Hidalgo</t>
  </si>
  <si>
    <t>Valerio Trujano</t>
  </si>
  <si>
    <t>Villa de Chilapa de Díaz</t>
  </si>
  <si>
    <t>Villa de Etla</t>
  </si>
  <si>
    <t>Villa de Tamazulápam del Progreso</t>
  </si>
  <si>
    <t>Villa de Tututepec de Melchor Ocampo</t>
  </si>
  <si>
    <t>Villa de Zaachila</t>
  </si>
  <si>
    <t>Villa Díaz Ordaz</t>
  </si>
  <si>
    <t>Villa Sola de Vega</t>
  </si>
  <si>
    <t>Villa Talea de Castro</t>
  </si>
  <si>
    <t>Villa Tejúpam de la Unión</t>
  </si>
  <si>
    <t>Yaxe</t>
  </si>
  <si>
    <t>Yogana</t>
  </si>
  <si>
    <t>Yutanduchi de Guerrero</t>
  </si>
  <si>
    <t>Zapotitlán Lagunas</t>
  </si>
  <si>
    <t>Zapotitlán Palmas</t>
  </si>
  <si>
    <t>Zimatlán de Álvarez</t>
  </si>
  <si>
    <t>Acajete</t>
  </si>
  <si>
    <t>Acateno</t>
  </si>
  <si>
    <t>Acatzingo</t>
  </si>
  <si>
    <t>Acteopan</t>
  </si>
  <si>
    <t>Ahuatlán</t>
  </si>
  <si>
    <t>Ahuazotepec</t>
  </si>
  <si>
    <t>Ahuehuetitla</t>
  </si>
  <si>
    <t>Ajalpan</t>
  </si>
  <si>
    <t>Albino Zertuche</t>
  </si>
  <si>
    <t>Aljojuca</t>
  </si>
  <si>
    <t>Altepexi</t>
  </si>
  <si>
    <t>Amixtlán</t>
  </si>
  <si>
    <t>Amozoc</t>
  </si>
  <si>
    <t>Aquixtla</t>
  </si>
  <si>
    <t>Atempan</t>
  </si>
  <si>
    <t>Atexcal</t>
  </si>
  <si>
    <t>Atlequizayan</t>
  </si>
  <si>
    <t>Atlixco</t>
  </si>
  <si>
    <t>Atoyatempan</t>
  </si>
  <si>
    <t>Atzala</t>
  </si>
  <si>
    <t>Atzitzihuacán</t>
  </si>
  <si>
    <t>Atzitzintla</t>
  </si>
  <si>
    <t>Axutla</t>
  </si>
  <si>
    <t>Ayotoxco de Guerrero</t>
  </si>
  <si>
    <t>Calpan</t>
  </si>
  <si>
    <t>Caltepec</t>
  </si>
  <si>
    <t>Camocuautla</t>
  </si>
  <si>
    <t>Cañada Morelos</t>
  </si>
  <si>
    <t>Caxhuacan</t>
  </si>
  <si>
    <t>Chalchicomula de Sesma</t>
  </si>
  <si>
    <t>Chapulco</t>
  </si>
  <si>
    <t>Chiautzingo</t>
  </si>
  <si>
    <t>Chichiquila</t>
  </si>
  <si>
    <t>Chiconcuautla</t>
  </si>
  <si>
    <t>Chietla</t>
  </si>
  <si>
    <t>Chigmecatitlán</t>
  </si>
  <si>
    <t>Chignahuapan</t>
  </si>
  <si>
    <t>Chignautla</t>
  </si>
  <si>
    <t>Chila</t>
  </si>
  <si>
    <t>Chila de la Sal</t>
  </si>
  <si>
    <t>Chilchotla</t>
  </si>
  <si>
    <t>Chinantla</t>
  </si>
  <si>
    <t>Coatepec</t>
  </si>
  <si>
    <t>Coatzingo</t>
  </si>
  <si>
    <t>Cohetzala</t>
  </si>
  <si>
    <t>Cohuecan</t>
  </si>
  <si>
    <t>Coronango</t>
  </si>
  <si>
    <t>Coxcatlán</t>
  </si>
  <si>
    <t>Coyomeapan</t>
  </si>
  <si>
    <t>Cuapiaxtla de Madero</t>
  </si>
  <si>
    <t>Cuautempan</t>
  </si>
  <si>
    <t>Cuautinchán</t>
  </si>
  <si>
    <t>Cuautlancingo</t>
  </si>
  <si>
    <t>Cuayuca de Andrade</t>
  </si>
  <si>
    <t>Cuetzalan del Progreso</t>
  </si>
  <si>
    <t>Cuyoaco</t>
  </si>
  <si>
    <t>Domingo Arenas</t>
  </si>
  <si>
    <t>Epatlán</t>
  </si>
  <si>
    <t>Esperanza</t>
  </si>
  <si>
    <t>Francisco Z. Mena</t>
  </si>
  <si>
    <t>General Felipe Ángeles</t>
  </si>
  <si>
    <t>Hermenegildo Galeana</t>
  </si>
  <si>
    <t>Honey</t>
  </si>
  <si>
    <t>Huaquechula</t>
  </si>
  <si>
    <t>Huatlatlauca</t>
  </si>
  <si>
    <t>Huauchinango</t>
  </si>
  <si>
    <t>Huehuetlán el Chico</t>
  </si>
  <si>
    <t>Huehuetlán el Grande</t>
  </si>
  <si>
    <t>Huejotzingo</t>
  </si>
  <si>
    <t>Hueyapan</t>
  </si>
  <si>
    <t>Hueytamalco</t>
  </si>
  <si>
    <t>Hueytlalpan</t>
  </si>
  <si>
    <t>Huitzilan de Serdán</t>
  </si>
  <si>
    <t>Huitziltepec</t>
  </si>
  <si>
    <t>Ixcamilpa de Guerrero</t>
  </si>
  <si>
    <t>Ixcaquixtla</t>
  </si>
  <si>
    <t>Ixtacamaxtitlán</t>
  </si>
  <si>
    <t>Ixtepec</t>
  </si>
  <si>
    <t>Izúcar de Matamoros</t>
  </si>
  <si>
    <t>Jalpan</t>
  </si>
  <si>
    <t>Jolalpan</t>
  </si>
  <si>
    <t>Jonotla</t>
  </si>
  <si>
    <t>Jopala</t>
  </si>
  <si>
    <t>Juan C. Bonilla</t>
  </si>
  <si>
    <t>Juan Galindo</t>
  </si>
  <si>
    <t>Juan N. Méndez</t>
  </si>
  <si>
    <t>La Magdalena Tlatlauquitepec</t>
  </si>
  <si>
    <t>Lafragua</t>
  </si>
  <si>
    <t>Libres</t>
  </si>
  <si>
    <t>Los Reyes de Juárez</t>
  </si>
  <si>
    <t>Mazapiltepec de Juárez</t>
  </si>
  <si>
    <t>Mixtla</t>
  </si>
  <si>
    <t>Molcaxac</t>
  </si>
  <si>
    <t>Naupan</t>
  </si>
  <si>
    <t>Nauzontla</t>
  </si>
  <si>
    <t>Nealtican</t>
  </si>
  <si>
    <t>Nicolás Bravo</t>
  </si>
  <si>
    <t>Nopalucan</t>
  </si>
  <si>
    <t>Ocoyucan</t>
  </si>
  <si>
    <t>Olintla</t>
  </si>
  <si>
    <t>Oriental</t>
  </si>
  <si>
    <t>Pahuatlán</t>
  </si>
  <si>
    <t>Palmar de Bravo</t>
  </si>
  <si>
    <t>Petlalcingo</t>
  </si>
  <si>
    <t>Piaxtla</t>
  </si>
  <si>
    <t>Quecholac</t>
  </si>
  <si>
    <t>Quimixtlán</t>
  </si>
  <si>
    <t>Rafael Lara Grajales</t>
  </si>
  <si>
    <t>San Andrés Cholula</t>
  </si>
  <si>
    <t>San Antonio Cañada</t>
  </si>
  <si>
    <t>San Diego la Mesa Tochimiltzingo</t>
  </si>
  <si>
    <t>San Felipe Teotlalcingo</t>
  </si>
  <si>
    <t>San Felipe Tepatlán</t>
  </si>
  <si>
    <t>San Gabriel Chilac</t>
  </si>
  <si>
    <t>San Gregorio Atzompa</t>
  </si>
  <si>
    <t>San Jerónimo Tecuanipan</t>
  </si>
  <si>
    <t>San Jerónimo Xayacatlán</t>
  </si>
  <si>
    <t>San José Chiapa</t>
  </si>
  <si>
    <t>San José Miahuatlán</t>
  </si>
  <si>
    <t>San Juan Atenco</t>
  </si>
  <si>
    <t>San Juan Atzompa</t>
  </si>
  <si>
    <t>San Martín Texmelucan</t>
  </si>
  <si>
    <t>San Martín Totoltepec</t>
  </si>
  <si>
    <t>San Matías Tlalancaleca</t>
  </si>
  <si>
    <t>San Miguel Ixitlán</t>
  </si>
  <si>
    <t>San Miguel Xoxtla</t>
  </si>
  <si>
    <t>San Nicolás Buenos Aires</t>
  </si>
  <si>
    <t>San Nicolás de los Ranchos</t>
  </si>
  <si>
    <t>San Pablo Anicano</t>
  </si>
  <si>
    <t>San Pedro Cholula</t>
  </si>
  <si>
    <t>San Pedro Yeloixtlahuaca</t>
  </si>
  <si>
    <t>San Salvador el Seco</t>
  </si>
  <si>
    <t>San Salvador el Verde</t>
  </si>
  <si>
    <t>San Salvador Huixcolotla</t>
  </si>
  <si>
    <t>San Sebastián Tlacotepec</t>
  </si>
  <si>
    <t>Santa Catarina Tlaltempan</t>
  </si>
  <si>
    <t>Santa Inés Ahuatempan</t>
  </si>
  <si>
    <t>Santa Isabel Cholula</t>
  </si>
  <si>
    <t>Santiago Miahuatlán</t>
  </si>
  <si>
    <t>Santo Tomás Hueyotlipan</t>
  </si>
  <si>
    <t>Soltepec</t>
  </si>
  <si>
    <t>Tecali de Herrera</t>
  </si>
  <si>
    <t>Tecamachalco</t>
  </si>
  <si>
    <t>Tecomatlán</t>
  </si>
  <si>
    <t>Tehuacán</t>
  </si>
  <si>
    <t>Tehuitzingo</t>
  </si>
  <si>
    <t>Tenampulco</t>
  </si>
  <si>
    <t>Teopantlán</t>
  </si>
  <si>
    <t>Teotlalco</t>
  </si>
  <si>
    <t>Tepanco de López</t>
  </si>
  <si>
    <t>Tepango de Rodríguez</t>
  </si>
  <si>
    <t>Tepatlaxco de Hidalgo</t>
  </si>
  <si>
    <t>Tepeaca</t>
  </si>
  <si>
    <t>Tepemaxalco</t>
  </si>
  <si>
    <t>Tepeojuma</t>
  </si>
  <si>
    <t>Tepetzintla</t>
  </si>
  <si>
    <t>Tepexco</t>
  </si>
  <si>
    <t>Tepexi de Rodríguez</t>
  </si>
  <si>
    <t>Tepeyahualco</t>
  </si>
  <si>
    <t>Tepeyahualco de Cuauhtémoc</t>
  </si>
  <si>
    <t>Tetela de Ocampo</t>
  </si>
  <si>
    <t>Teteles de Avila Castillo</t>
  </si>
  <si>
    <t>Teziutlán</t>
  </si>
  <si>
    <t>Tianguismanalco</t>
  </si>
  <si>
    <t>Tilapa</t>
  </si>
  <si>
    <t>Tlachichuca</t>
  </si>
  <si>
    <t>Tlacotepec de Benito Juárez</t>
  </si>
  <si>
    <t>Tlacuilotepec</t>
  </si>
  <si>
    <t>Tlahuapan</t>
  </si>
  <si>
    <t>Tlaltenango</t>
  </si>
  <si>
    <t>Tlanepantla</t>
  </si>
  <si>
    <t>Tlaola</t>
  </si>
  <si>
    <t>Tlapacoya</t>
  </si>
  <si>
    <t>Tlapanalá</t>
  </si>
  <si>
    <t>Tlatlauquitepec</t>
  </si>
  <si>
    <t>Tlaxco</t>
  </si>
  <si>
    <t>Tochimilco</t>
  </si>
  <si>
    <t>Tochtepec</t>
  </si>
  <si>
    <t>Totoltepec de Guerrero</t>
  </si>
  <si>
    <t>Tulcingo</t>
  </si>
  <si>
    <t>Tuzamapan de Galeana</t>
  </si>
  <si>
    <t>Tzicatlacoyan</t>
  </si>
  <si>
    <t>Xayacatlán de Bravo</t>
  </si>
  <si>
    <t>Xicotepec</t>
  </si>
  <si>
    <t>Xicotlán</t>
  </si>
  <si>
    <t>Xiutetelco</t>
  </si>
  <si>
    <t>Xochiapulco</t>
  </si>
  <si>
    <t>Xochiltepec</t>
  </si>
  <si>
    <t>Xochitlán de Vicente Suárez</t>
  </si>
  <si>
    <t>Xochitlán Todos Santos</t>
  </si>
  <si>
    <t>Yaonáhuac</t>
  </si>
  <si>
    <t>Yehualtepec</t>
  </si>
  <si>
    <t>Zacapala</t>
  </si>
  <si>
    <t>Zacapoaxtla</t>
  </si>
  <si>
    <t>Zacatlán</t>
  </si>
  <si>
    <t>Zapotitlán</t>
  </si>
  <si>
    <t>Zapotitlán de Méndez</t>
  </si>
  <si>
    <t>Zautla</t>
  </si>
  <si>
    <t>Zihuateutla</t>
  </si>
  <si>
    <t>Zinacatepec</t>
  </si>
  <si>
    <t>Zongozotla</t>
  </si>
  <si>
    <t>Zoquiapan</t>
  </si>
  <si>
    <t>Zoquitlán</t>
  </si>
  <si>
    <t>Amealco de Bonfil</t>
  </si>
  <si>
    <t>Arroyo Seco</t>
  </si>
  <si>
    <t>Cadereyta de Montes</t>
  </si>
  <si>
    <t>Colón</t>
  </si>
  <si>
    <t>Corregidora</t>
  </si>
  <si>
    <t>El Marqués</t>
  </si>
  <si>
    <t>Ezequiel Montes</t>
  </si>
  <si>
    <t>Huimilpan</t>
  </si>
  <si>
    <t>Jalpan de Serra</t>
  </si>
  <si>
    <t>Landa de Matamoros</t>
  </si>
  <si>
    <t>Pedro Escobedo</t>
  </si>
  <si>
    <t>Peñamiller</t>
  </si>
  <si>
    <t>Pinal de Amoles</t>
  </si>
  <si>
    <t>San Joaquín</t>
  </si>
  <si>
    <t>Tequisquiapan</t>
  </si>
  <si>
    <t>Bacalar</t>
  </si>
  <si>
    <t>Cozumel</t>
  </si>
  <si>
    <t>Felipe Carrillo Puerto</t>
  </si>
  <si>
    <t>Isla Mujeres</t>
  </si>
  <si>
    <t>José María Morelos</t>
  </si>
  <si>
    <t>Othón P. Blanco</t>
  </si>
  <si>
    <t>Solidaridad</t>
  </si>
  <si>
    <t>Tulum</t>
  </si>
  <si>
    <t>Ahualulco</t>
  </si>
  <si>
    <t>Alaquines</t>
  </si>
  <si>
    <t>Aquismón</t>
  </si>
  <si>
    <t>Armadillo de los Infante</t>
  </si>
  <si>
    <t>Axtla de Terrazas</t>
  </si>
  <si>
    <t>Cárdenas</t>
  </si>
  <si>
    <t>Catorce</t>
  </si>
  <si>
    <t>Cedral</t>
  </si>
  <si>
    <t>Cerritos</t>
  </si>
  <si>
    <t>Cerro de San Pedro</t>
  </si>
  <si>
    <t>Charcas</t>
  </si>
  <si>
    <t>Ciudad del Maíz</t>
  </si>
  <si>
    <t>Ciudad Fernández</t>
  </si>
  <si>
    <t>Ciudad Valles</t>
  </si>
  <si>
    <t>Ebano</t>
  </si>
  <si>
    <t>El Naranjo</t>
  </si>
  <si>
    <t>Guadalcázar</t>
  </si>
  <si>
    <t>Huehuetlán</t>
  </si>
  <si>
    <t>Matehuala</t>
  </si>
  <si>
    <t>Matlapa</t>
  </si>
  <si>
    <t>Mexquitic de Carmona</t>
  </si>
  <si>
    <t>Moctezuma</t>
  </si>
  <si>
    <t>Rioverde</t>
  </si>
  <si>
    <t>Salinas</t>
  </si>
  <si>
    <t>San Antonio</t>
  </si>
  <si>
    <t>San Ciro de Acosta</t>
  </si>
  <si>
    <t>San Martín Chalchicuautla</t>
  </si>
  <si>
    <t>San Nicolás Tolentino</t>
  </si>
  <si>
    <t>San Vicente Tancuayalab</t>
  </si>
  <si>
    <t>Santa María del Río</t>
  </si>
  <si>
    <t>Santo Domingo</t>
  </si>
  <si>
    <t>Soledad de Graciano Sánchez</t>
  </si>
  <si>
    <t>Tamasopo</t>
  </si>
  <si>
    <t>Tamazunchale</t>
  </si>
  <si>
    <t>Tampacán</t>
  </si>
  <si>
    <t>Tampamolón Corona</t>
  </si>
  <si>
    <t>Tamuín</t>
  </si>
  <si>
    <t>Tancanhuitz</t>
  </si>
  <si>
    <t>Tanlajás</t>
  </si>
  <si>
    <t>Tanquián de Escobedo</t>
  </si>
  <si>
    <t>Tierra Nueva</t>
  </si>
  <si>
    <t>Vanegas</t>
  </si>
  <si>
    <t>Venado</t>
  </si>
  <si>
    <t>Villa de Arista</t>
  </si>
  <si>
    <t>Villa de Arriaga</t>
  </si>
  <si>
    <t>Villa de Guadalupe</t>
  </si>
  <si>
    <t>Villa de la Paz</t>
  </si>
  <si>
    <t>Villa de Ramos</t>
  </si>
  <si>
    <t>Villa de Reyes</t>
  </si>
  <si>
    <t>Villa Juárez</t>
  </si>
  <si>
    <t>Xilitla</t>
  </si>
  <si>
    <t>Ahome</t>
  </si>
  <si>
    <t>Angostura</t>
  </si>
  <si>
    <t>Badiraguato</t>
  </si>
  <si>
    <t>Choix</t>
  </si>
  <si>
    <t>Concordia</t>
  </si>
  <si>
    <t>Cosalá</t>
  </si>
  <si>
    <t>Culiacán</t>
  </si>
  <si>
    <t>El Fuerte</t>
  </si>
  <si>
    <t>Elota</t>
  </si>
  <si>
    <t>Escuinapa</t>
  </si>
  <si>
    <t>Guamuchil</t>
  </si>
  <si>
    <t>Guasave</t>
  </si>
  <si>
    <t>Mazatlán</t>
  </si>
  <si>
    <t>Mocorito</t>
  </si>
  <si>
    <t>Navolato</t>
  </si>
  <si>
    <t>Salvador Alvarado</t>
  </si>
  <si>
    <t>San Ignacio</t>
  </si>
  <si>
    <t>Aconchi</t>
  </si>
  <si>
    <t>Agua Prieta</t>
  </si>
  <si>
    <t>Alamos</t>
  </si>
  <si>
    <t>Altar</t>
  </si>
  <si>
    <t>Arivechi</t>
  </si>
  <si>
    <t>Arizpe</t>
  </si>
  <si>
    <t>Atil</t>
  </si>
  <si>
    <t>Bacadéhuachi</t>
  </si>
  <si>
    <t>Bacanora</t>
  </si>
  <si>
    <t>Bacerac</t>
  </si>
  <si>
    <t>Bacoachi</t>
  </si>
  <si>
    <t>Bácum</t>
  </si>
  <si>
    <t>Banámichi</t>
  </si>
  <si>
    <t>Baviácora</t>
  </si>
  <si>
    <t>Bavispe</t>
  </si>
  <si>
    <t>Benjamín Hill</t>
  </si>
  <si>
    <t>Caborca</t>
  </si>
  <si>
    <t>Cajeme</t>
  </si>
  <si>
    <t>Cananea</t>
  </si>
  <si>
    <t>Carbó</t>
  </si>
  <si>
    <t>Cucurpe</t>
  </si>
  <si>
    <t>Cumpas</t>
  </si>
  <si>
    <t>Divisaderos</t>
  </si>
  <si>
    <t>Empalme</t>
  </si>
  <si>
    <t>Etchojoa</t>
  </si>
  <si>
    <t>Fronteras</t>
  </si>
  <si>
    <t>General Plutarco Elías Calles</t>
  </si>
  <si>
    <t>Granados</t>
  </si>
  <si>
    <t>Guaymas</t>
  </si>
  <si>
    <t>Hermosillo</t>
  </si>
  <si>
    <t>Huachinera</t>
  </si>
  <si>
    <t>Huásabas</t>
  </si>
  <si>
    <t>Huatabampo</t>
  </si>
  <si>
    <t>Huépac</t>
  </si>
  <si>
    <t>Imuris</t>
  </si>
  <si>
    <t>La Colorada</t>
  </si>
  <si>
    <t>Naco</t>
  </si>
  <si>
    <t>Nácori Chico</t>
  </si>
  <si>
    <t>Nacozari de García</t>
  </si>
  <si>
    <t>Navojoa</t>
  </si>
  <si>
    <t>Nogales</t>
  </si>
  <si>
    <t>Onavas</t>
  </si>
  <si>
    <t>Opodepe</t>
  </si>
  <si>
    <t>Oquitoa</t>
  </si>
  <si>
    <t>Pitiquito</t>
  </si>
  <si>
    <t>Puerto Peñasco</t>
  </si>
  <si>
    <t>Quiriego</t>
  </si>
  <si>
    <t>Sahuaripa</t>
  </si>
  <si>
    <t>San Felipe de Jesús</t>
  </si>
  <si>
    <t>San Ignacio Río Muerto</t>
  </si>
  <si>
    <t>San Javier</t>
  </si>
  <si>
    <t>San Luis Río Colorado</t>
  </si>
  <si>
    <t>San Miguel de Horcasitas</t>
  </si>
  <si>
    <t>San Pedro de la Cueva</t>
  </si>
  <si>
    <t>Santa Cruz</t>
  </si>
  <si>
    <t>Sáric</t>
  </si>
  <si>
    <t>Soyopa</t>
  </si>
  <si>
    <t>Suaqui Grande</t>
  </si>
  <si>
    <t>Tepache</t>
  </si>
  <si>
    <t>Trincheras</t>
  </si>
  <si>
    <t>Tubutama</t>
  </si>
  <si>
    <t>Ures</t>
  </si>
  <si>
    <t>Villa Pesqueira</t>
  </si>
  <si>
    <t>Yécora</t>
  </si>
  <si>
    <t>Balancán</t>
  </si>
  <si>
    <t>Centla</t>
  </si>
  <si>
    <t>Centro</t>
  </si>
  <si>
    <t>Comalcalco</t>
  </si>
  <si>
    <t>Cunduacán</t>
  </si>
  <si>
    <t>Huimanguillo</t>
  </si>
  <si>
    <t>Jalapa</t>
  </si>
  <si>
    <t>Jalpa de Méndez</t>
  </si>
  <si>
    <t>Jonuta</t>
  </si>
  <si>
    <t>Macuspana</t>
  </si>
  <si>
    <t>Nacajuca</t>
  </si>
  <si>
    <t>Paraíso</t>
  </si>
  <si>
    <t>Tacotalpa</t>
  </si>
  <si>
    <t>Teapa</t>
  </si>
  <si>
    <t>Tenosique</t>
  </si>
  <si>
    <t>Altamira</t>
  </si>
  <si>
    <t>Antiguo Morelos</t>
  </si>
  <si>
    <t>Burgos</t>
  </si>
  <si>
    <t>Casas</t>
  </si>
  <si>
    <t>Ciudad Madero</t>
  </si>
  <si>
    <t>Cruillas</t>
  </si>
  <si>
    <t>El Mante</t>
  </si>
  <si>
    <t>González</t>
  </si>
  <si>
    <t>Güémez</t>
  </si>
  <si>
    <t>Gustavo Díaz Ordaz</t>
  </si>
  <si>
    <t>Jaumave</t>
  </si>
  <si>
    <t>Llera</t>
  </si>
  <si>
    <t>Mainero</t>
  </si>
  <si>
    <t>Méndez</t>
  </si>
  <si>
    <t>Mier</t>
  </si>
  <si>
    <t>Miguel Alemán</t>
  </si>
  <si>
    <t>Miquihuana</t>
  </si>
  <si>
    <t>Nuevo Laredo</t>
  </si>
  <si>
    <t>Nuevo Morelos</t>
  </si>
  <si>
    <t>Padilla</t>
  </si>
  <si>
    <t>Palmillas</t>
  </si>
  <si>
    <t>Reynosa</t>
  </si>
  <si>
    <t>Río Bravo</t>
  </si>
  <si>
    <t>San Carlos</t>
  </si>
  <si>
    <t>Soto la Marina</t>
  </si>
  <si>
    <t>Tampico</t>
  </si>
  <si>
    <t>Tula</t>
  </si>
  <si>
    <t>Valle Hermoso</t>
  </si>
  <si>
    <t>Xicoténcatl</t>
  </si>
  <si>
    <t>Acuamanala de Miguel Hidalgo</t>
  </si>
  <si>
    <t>Amaxac de Guerrero</t>
  </si>
  <si>
    <t>Apetatitlán de Antonio Carvajal</t>
  </si>
  <si>
    <t>Apizaco</t>
  </si>
  <si>
    <t>Atlangatepec</t>
  </si>
  <si>
    <t>Atltzayanca</t>
  </si>
  <si>
    <t>Calpulalpan</t>
  </si>
  <si>
    <t>Chiautempan</t>
  </si>
  <si>
    <t>Contla de Juan Cuamatzi</t>
  </si>
  <si>
    <t>Cuapiaxtla</t>
  </si>
  <si>
    <t>Cuaxomulco</t>
  </si>
  <si>
    <t>El Carmen Tequexquitla</t>
  </si>
  <si>
    <t>Españita</t>
  </si>
  <si>
    <t>Huamantla</t>
  </si>
  <si>
    <t>Hueyotlipan</t>
  </si>
  <si>
    <t>Ixtacuixtla de Mariano Matamoros</t>
  </si>
  <si>
    <t>Ixtenco</t>
  </si>
  <si>
    <t>La Magdalena Tlaltelulco</t>
  </si>
  <si>
    <t>Mazatecochco de José María Morelos</t>
  </si>
  <si>
    <t>Muñoz de Domingo Arenas</t>
  </si>
  <si>
    <t>Nanacamilpa de Mariano Arista</t>
  </si>
  <si>
    <t>Natívitas</t>
  </si>
  <si>
    <t>Panotla</t>
  </si>
  <si>
    <t>Papalotla de Xicohténcatl</t>
  </si>
  <si>
    <t>San Damián Texóloc</t>
  </si>
  <si>
    <t>San Francisco Tetlanohcan</t>
  </si>
  <si>
    <t>San Jerónimo Zacualpan</t>
  </si>
  <si>
    <t>San José Teacalco</t>
  </si>
  <si>
    <t>San Juan Huactzinco</t>
  </si>
  <si>
    <t>San Lorenzo Axocomanitla</t>
  </si>
  <si>
    <t>San Lucas Tecopilco</t>
  </si>
  <si>
    <t>San Pablo del Monte</t>
  </si>
  <si>
    <t>Sanctórum de Lázaro Cárdenas</t>
  </si>
  <si>
    <t>Santa Ana Nopalucan</t>
  </si>
  <si>
    <t>Santa Apolonia Teacalco</t>
  </si>
  <si>
    <t>Santa Catarina Ayometla</t>
  </si>
  <si>
    <t>Santa Cruz Quilehtla</t>
  </si>
  <si>
    <t>Santa Cruz Tlaxcala</t>
  </si>
  <si>
    <t>Santa Isabel Xiloxoxtla</t>
  </si>
  <si>
    <t>Teolocholco</t>
  </si>
  <si>
    <t>Tepetitla de Lardizábal</t>
  </si>
  <si>
    <t>Tepeyanco</t>
  </si>
  <si>
    <t>Terrenate</t>
  </si>
  <si>
    <t>Tetla de la Solidaridad</t>
  </si>
  <si>
    <t>Tetlatlahuca</t>
  </si>
  <si>
    <t>Tocatlán</t>
  </si>
  <si>
    <t>Totolac</t>
  </si>
  <si>
    <t>Tzompantepec</t>
  </si>
  <si>
    <t>Xaloztoc</t>
  </si>
  <si>
    <t>Xaltocan</t>
  </si>
  <si>
    <t>Xicohtzinco</t>
  </si>
  <si>
    <t>Yauhquemehcan</t>
  </si>
  <si>
    <t>Zacatelco</t>
  </si>
  <si>
    <t>Ziltlaltépec de Trinidad Sánchez Santos</t>
  </si>
  <si>
    <t>Acayucan</t>
  </si>
  <si>
    <t>Acula</t>
  </si>
  <si>
    <t>Acultzingo</t>
  </si>
  <si>
    <t>Agua Dulce</t>
  </si>
  <si>
    <t>Álamo Temapache</t>
  </si>
  <si>
    <t>Alpatláhuac</t>
  </si>
  <si>
    <t>Alto Lucero de Gutiérrez Barrios</t>
  </si>
  <si>
    <t>Altotonga</t>
  </si>
  <si>
    <t>Alvarado</t>
  </si>
  <si>
    <t>Amatitlán</t>
  </si>
  <si>
    <t>Amatlán de los Reyes</t>
  </si>
  <si>
    <t>Angel R. Cabada</t>
  </si>
  <si>
    <t>Apazapan</t>
  </si>
  <si>
    <t>Astacinga</t>
  </si>
  <si>
    <t>Atlahuilco</t>
  </si>
  <si>
    <t>Atzacan</t>
  </si>
  <si>
    <t>Atzalan</t>
  </si>
  <si>
    <t>Ayahualulco</t>
  </si>
  <si>
    <t>Banderilla</t>
  </si>
  <si>
    <t>Boca del Río</t>
  </si>
  <si>
    <t>Calcahualco</t>
  </si>
  <si>
    <t>Camarón de Tejeda</t>
  </si>
  <si>
    <t>Camerino Z. Mendoza</t>
  </si>
  <si>
    <t>Carlos A. Carrillo</t>
  </si>
  <si>
    <t>Carrillo Puerto</t>
  </si>
  <si>
    <t>Castillo de Teayo</t>
  </si>
  <si>
    <t>Catemaco</t>
  </si>
  <si>
    <t>Cazones de Herrera</t>
  </si>
  <si>
    <t>Cerro Azul</t>
  </si>
  <si>
    <t>Chacaltianguis</t>
  </si>
  <si>
    <t>Chalma</t>
  </si>
  <si>
    <t>Chiconamel</t>
  </si>
  <si>
    <t>Chiconquiaco</t>
  </si>
  <si>
    <t>Chicontepec</t>
  </si>
  <si>
    <t>Chinameca</t>
  </si>
  <si>
    <t>Chinampa de Gorostiza</t>
  </si>
  <si>
    <t>Chocamán</t>
  </si>
  <si>
    <t>Chontla</t>
  </si>
  <si>
    <t>Chumatlán</t>
  </si>
  <si>
    <t>Citlaltépetl</t>
  </si>
  <si>
    <t>Coacoatzintla</t>
  </si>
  <si>
    <t>Coahuitlán</t>
  </si>
  <si>
    <t>Coatzacoalcos</t>
  </si>
  <si>
    <t>Coatzintla</t>
  </si>
  <si>
    <t>Coetzala</t>
  </si>
  <si>
    <t>Colipa</t>
  </si>
  <si>
    <t>Comapa</t>
  </si>
  <si>
    <t>Córdoba</t>
  </si>
  <si>
    <t>Cosamaloapan de Carpio</t>
  </si>
  <si>
    <t>Cosautlán de Carvajal</t>
  </si>
  <si>
    <t>Coscomatepec</t>
  </si>
  <si>
    <t>Cosoleacaque</t>
  </si>
  <si>
    <t>Cotaxtla</t>
  </si>
  <si>
    <t>Coxquihui</t>
  </si>
  <si>
    <t>Coyutla</t>
  </si>
  <si>
    <t>Cuichapa</t>
  </si>
  <si>
    <t>Cuitláhuac</t>
  </si>
  <si>
    <t>El Higo</t>
  </si>
  <si>
    <t>Espinal</t>
  </si>
  <si>
    <t>Filomeno Mata</t>
  </si>
  <si>
    <t>Fortín</t>
  </si>
  <si>
    <t>Gutiérrez Zamora</t>
  </si>
  <si>
    <t>Hidalgotitlán</t>
  </si>
  <si>
    <t>Huatusco</t>
  </si>
  <si>
    <t>Huayacocotla</t>
  </si>
  <si>
    <t>Hueyapan de Ocampo</t>
  </si>
  <si>
    <t>Huiloapan de Cuauhtémoc</t>
  </si>
  <si>
    <t>Ignacio de la Llave</t>
  </si>
  <si>
    <t>Ilamatlán</t>
  </si>
  <si>
    <t>Isla</t>
  </si>
  <si>
    <t>Ixcatepec</t>
  </si>
  <si>
    <t>Ixhuacán de los Reyes</t>
  </si>
  <si>
    <t>Ixhuatlán de Madero</t>
  </si>
  <si>
    <t>Ixhuatlán del Café</t>
  </si>
  <si>
    <t>Ixhuatlán del Sureste</t>
  </si>
  <si>
    <t>Ixhuatlancillo</t>
  </si>
  <si>
    <t>Ixmatlahuacan</t>
  </si>
  <si>
    <t>Ixtaczoquitlán</t>
  </si>
  <si>
    <t>Jalacingo</t>
  </si>
  <si>
    <t>Jalcomulco</t>
  </si>
  <si>
    <t>Jáltipan</t>
  </si>
  <si>
    <t>Jamapa</t>
  </si>
  <si>
    <t>Jesús Carranza</t>
  </si>
  <si>
    <t>José Azueta</t>
  </si>
  <si>
    <t>Juan Rodríguez Clara</t>
  </si>
  <si>
    <t>Juchique de Ferrer</t>
  </si>
  <si>
    <t>La Antigua</t>
  </si>
  <si>
    <t>La Perla</t>
  </si>
  <si>
    <t>Landero y Coss</t>
  </si>
  <si>
    <t>Las Choapas</t>
  </si>
  <si>
    <t>Las Minas</t>
  </si>
  <si>
    <t>Las Vigas de Ramírez</t>
  </si>
  <si>
    <t>Lerdo de Tejada</t>
  </si>
  <si>
    <t>Maltrata</t>
  </si>
  <si>
    <t>Manlio Fabio Altamirano</t>
  </si>
  <si>
    <t>Mariano Escobedo</t>
  </si>
  <si>
    <t>Martínez de la Torre</t>
  </si>
  <si>
    <t>Mecatlán</t>
  </si>
  <si>
    <t>Mecayapan</t>
  </si>
  <si>
    <t>Medellín</t>
  </si>
  <si>
    <t>Miahuatlán</t>
  </si>
  <si>
    <t>Misantla</t>
  </si>
  <si>
    <t>Mixtla de Altamirano</t>
  </si>
  <si>
    <t>Moloacán</t>
  </si>
  <si>
    <t>Nanchital de Lázaro Cárdenas del Río</t>
  </si>
  <si>
    <t>Naolinco</t>
  </si>
  <si>
    <t>Naranjal</t>
  </si>
  <si>
    <t>Naranjos Amatlán</t>
  </si>
  <si>
    <t>Nautla</t>
  </si>
  <si>
    <t>Oluta</t>
  </si>
  <si>
    <t>Omealca</t>
  </si>
  <si>
    <t>Orizaba</t>
  </si>
  <si>
    <t>Otatitlán</t>
  </si>
  <si>
    <t>Oteapan</t>
  </si>
  <si>
    <t>Ozuluama de Mascareñas</t>
  </si>
  <si>
    <t>Pajapan</t>
  </si>
  <si>
    <t>Pánuco</t>
  </si>
  <si>
    <t>Papantla</t>
  </si>
  <si>
    <t>Paso de Ovejas</t>
  </si>
  <si>
    <t>Paso del Macho</t>
  </si>
  <si>
    <t>Perote</t>
  </si>
  <si>
    <t>Platón Sánchez</t>
  </si>
  <si>
    <t>Playa Vicente</t>
  </si>
  <si>
    <t>Poza Rica de Hidalgo</t>
  </si>
  <si>
    <t>Pueblo Viejo</t>
  </si>
  <si>
    <t>Puente Nacional</t>
  </si>
  <si>
    <t>Rafael Delgado</t>
  </si>
  <si>
    <t>Rafael Lucio</t>
  </si>
  <si>
    <t>Río Blanco</t>
  </si>
  <si>
    <t>Saltabarranca</t>
  </si>
  <si>
    <t>San Andrés Tenejapan</t>
  </si>
  <si>
    <t>San Andrés Tuxtla</t>
  </si>
  <si>
    <t>San Juan Evangelista</t>
  </si>
  <si>
    <t>San Rafael</t>
  </si>
  <si>
    <t>Santiago Sochiapan</t>
  </si>
  <si>
    <t>Santiago Tuxtla</t>
  </si>
  <si>
    <t>Sayula de Alemán</t>
  </si>
  <si>
    <t>Sochiapa</t>
  </si>
  <si>
    <t>Soconusco</t>
  </si>
  <si>
    <t>Soledad Atzompa</t>
  </si>
  <si>
    <t>Soledad de Doblado</t>
  </si>
  <si>
    <t>Soteapan</t>
  </si>
  <si>
    <t>Tamalín</t>
  </si>
  <si>
    <t>Tamiahua</t>
  </si>
  <si>
    <t>Tampico Alto</t>
  </si>
  <si>
    <t>Tancoco</t>
  </si>
  <si>
    <t>Tantima</t>
  </si>
  <si>
    <t>Tantoyuca</t>
  </si>
  <si>
    <t>Tatahuicapan de Juárez</t>
  </si>
  <si>
    <t>Tatatila</t>
  </si>
  <si>
    <t>Tecolutla</t>
  </si>
  <si>
    <t>Tehuipango</t>
  </si>
  <si>
    <t>Tempoal</t>
  </si>
  <si>
    <t>Tenampa</t>
  </si>
  <si>
    <t>Tenochtitlán</t>
  </si>
  <si>
    <t>Teocelo</t>
  </si>
  <si>
    <t>Tepatlaxco</t>
  </si>
  <si>
    <t>Tepetlán</t>
  </si>
  <si>
    <t>Texcatepec</t>
  </si>
  <si>
    <t>Texhuacán</t>
  </si>
  <si>
    <t>Texistepec</t>
  </si>
  <si>
    <t>Tezonapa</t>
  </si>
  <si>
    <t>Tihuatlán</t>
  </si>
  <si>
    <t>Tlachichilco</t>
  </si>
  <si>
    <t>Tlacojalpan</t>
  </si>
  <si>
    <t>Tlacolulan</t>
  </si>
  <si>
    <t>Tlacotalpan</t>
  </si>
  <si>
    <t>Tlacotepec de Mejía</t>
  </si>
  <si>
    <t>Tlalixcoyan</t>
  </si>
  <si>
    <t>Tlalnelhuayocan</t>
  </si>
  <si>
    <t>Tlaltetela</t>
  </si>
  <si>
    <t>Tlapacoyan</t>
  </si>
  <si>
    <t>Tlaquilpa</t>
  </si>
  <si>
    <t>Tlilapan</t>
  </si>
  <si>
    <t>Tonayán</t>
  </si>
  <si>
    <t>Totutla</t>
  </si>
  <si>
    <t>Tres Valles</t>
  </si>
  <si>
    <t>Tuxtilla</t>
  </si>
  <si>
    <t>Ursulo Galván</t>
  </si>
  <si>
    <t>Uxpanapa</t>
  </si>
  <si>
    <t>Vega de Alatorre</t>
  </si>
  <si>
    <t>Veracruz</t>
  </si>
  <si>
    <t>Villa Aldama</t>
  </si>
  <si>
    <t>Xalapa</t>
  </si>
  <si>
    <t>Xico</t>
  </si>
  <si>
    <t>Xoxocotla</t>
  </si>
  <si>
    <t>Yanga</t>
  </si>
  <si>
    <t>Yecuatla</t>
  </si>
  <si>
    <t>Zentla</t>
  </si>
  <si>
    <t>Zongolica</t>
  </si>
  <si>
    <t>Zontecomatlán de López y Fuentes</t>
  </si>
  <si>
    <t>Zozocolco de Hidalgo</t>
  </si>
  <si>
    <t>Abalá</t>
  </si>
  <si>
    <t>Acanceh</t>
  </si>
  <si>
    <t>Akil</t>
  </si>
  <si>
    <t>Baca</t>
  </si>
  <si>
    <t>Bokobá</t>
  </si>
  <si>
    <t>Buctzotz</t>
  </si>
  <si>
    <t>Cacalchén</t>
  </si>
  <si>
    <t>Calotmul</t>
  </si>
  <si>
    <t>Cansahcab</t>
  </si>
  <si>
    <t>Cantamayec</t>
  </si>
  <si>
    <t>Celestún</t>
  </si>
  <si>
    <t>Cenotillo</t>
  </si>
  <si>
    <t>Chacsinkín</t>
  </si>
  <si>
    <t>Chankom</t>
  </si>
  <si>
    <t>Chapab</t>
  </si>
  <si>
    <t>Chemax</t>
  </si>
  <si>
    <t>Chichimilá</t>
  </si>
  <si>
    <t>Chicxulub Pueblo</t>
  </si>
  <si>
    <t>Chikindzonot</t>
  </si>
  <si>
    <t>Chocholá</t>
  </si>
  <si>
    <t>Chumayel</t>
  </si>
  <si>
    <t>Conkal</t>
  </si>
  <si>
    <t>Cousey</t>
  </si>
  <si>
    <t>Cuncunul</t>
  </si>
  <si>
    <t>Cuzamá</t>
  </si>
  <si>
    <t>Dzán</t>
  </si>
  <si>
    <t>Dzemul</t>
  </si>
  <si>
    <t>Dzidzantún</t>
  </si>
  <si>
    <t>Dzilam de Bravo</t>
  </si>
  <si>
    <t>Dzilam González</t>
  </si>
  <si>
    <t>Dzitás</t>
  </si>
  <si>
    <t>Dzoncauich</t>
  </si>
  <si>
    <t>Espita</t>
  </si>
  <si>
    <t>Halachó</t>
  </si>
  <si>
    <t>Hocabá</t>
  </si>
  <si>
    <t>Hoctún</t>
  </si>
  <si>
    <t>Homún</t>
  </si>
  <si>
    <t>Huhí</t>
  </si>
  <si>
    <t>Hunucmá</t>
  </si>
  <si>
    <t>Ixil</t>
  </si>
  <si>
    <t>Izamal</t>
  </si>
  <si>
    <t>Kanasín</t>
  </si>
  <si>
    <t>Kantunil</t>
  </si>
  <si>
    <t>Kaua</t>
  </si>
  <si>
    <t>Kinchil</t>
  </si>
  <si>
    <t>Kopomá</t>
  </si>
  <si>
    <t>Mama</t>
  </si>
  <si>
    <t>Maní</t>
  </si>
  <si>
    <t>Maxcanú</t>
  </si>
  <si>
    <t>Mayapán</t>
  </si>
  <si>
    <t>Mérida</t>
  </si>
  <si>
    <t>Mocochá</t>
  </si>
  <si>
    <t>Motul</t>
  </si>
  <si>
    <t>Muna</t>
  </si>
  <si>
    <t>Muxupip</t>
  </si>
  <si>
    <t>Opichén</t>
  </si>
  <si>
    <t>Oxkutzcab</t>
  </si>
  <si>
    <t>Panabá</t>
  </si>
  <si>
    <t>Peto</t>
  </si>
  <si>
    <t>Río Lagartos</t>
  </si>
  <si>
    <t>Sacalum</t>
  </si>
  <si>
    <t>Samahil</t>
  </si>
  <si>
    <t>Sanahcat</t>
  </si>
  <si>
    <t>Santa Elena</t>
  </si>
  <si>
    <t>Seyé</t>
  </si>
  <si>
    <t>Sinanché</t>
  </si>
  <si>
    <t>Sotuta</t>
  </si>
  <si>
    <t>Sucilá</t>
  </si>
  <si>
    <t>Sudzal</t>
  </si>
  <si>
    <t>Suma</t>
  </si>
  <si>
    <t>Tahdziú</t>
  </si>
  <si>
    <t>Tahmek</t>
  </si>
  <si>
    <t>Teabo</t>
  </si>
  <si>
    <t>Tecoh</t>
  </si>
  <si>
    <t>Tekal de Venegas</t>
  </si>
  <si>
    <t>Tekantó</t>
  </si>
  <si>
    <t>Tekax</t>
  </si>
  <si>
    <t>Tekit</t>
  </si>
  <si>
    <t>Tekom</t>
  </si>
  <si>
    <t>Telchac Pueblo</t>
  </si>
  <si>
    <t>Telchac Puerto</t>
  </si>
  <si>
    <t>Temax</t>
  </si>
  <si>
    <t>Temozón</t>
  </si>
  <si>
    <t>Tepakán</t>
  </si>
  <si>
    <t>Tetiz</t>
  </si>
  <si>
    <t>Teya</t>
  </si>
  <si>
    <t>Ticul</t>
  </si>
  <si>
    <t>Timucuy</t>
  </si>
  <si>
    <t>Tinum</t>
  </si>
  <si>
    <t>Tixcacalcupul</t>
  </si>
  <si>
    <t>Tixkokob</t>
  </si>
  <si>
    <t>Tixmehuac</t>
  </si>
  <si>
    <t>Tixpéhual</t>
  </si>
  <si>
    <t>Tizimín</t>
  </si>
  <si>
    <t>Tunkás</t>
  </si>
  <si>
    <t>Tzucacab</t>
  </si>
  <si>
    <t>Uayma</t>
  </si>
  <si>
    <t>Ucú</t>
  </si>
  <si>
    <t>Umán</t>
  </si>
  <si>
    <t>Valladolid</t>
  </si>
  <si>
    <t>Xocchel</t>
  </si>
  <si>
    <t>Yaxcabá</t>
  </si>
  <si>
    <t>Yaxkukul</t>
  </si>
  <si>
    <t>Yobaín</t>
  </si>
  <si>
    <t>Apozol</t>
  </si>
  <si>
    <t>Apulco</t>
  </si>
  <si>
    <t>Atolinga</t>
  </si>
  <si>
    <t>Calera</t>
  </si>
  <si>
    <t>Cañitas de Felipe Pescador</t>
  </si>
  <si>
    <t>Chalchihuites</t>
  </si>
  <si>
    <t>Concepción del Oro</t>
  </si>
  <si>
    <t>El Plateado de Joaquín Amaro</t>
  </si>
  <si>
    <t>El Salvador</t>
  </si>
  <si>
    <t>Fresnillo</t>
  </si>
  <si>
    <t>Genaro Codina</t>
  </si>
  <si>
    <t>General Enrique Estrada</t>
  </si>
  <si>
    <t>General Francisco R. Murguía</t>
  </si>
  <si>
    <t>General Pánfilo Natera</t>
  </si>
  <si>
    <t>Huanusco</t>
  </si>
  <si>
    <t>Jalpa</t>
  </si>
  <si>
    <t>Jerez</t>
  </si>
  <si>
    <t>Jiménez del Teul</t>
  </si>
  <si>
    <t>Juan Aldama</t>
  </si>
  <si>
    <t>Juchipila</t>
  </si>
  <si>
    <t>Luis Moya</t>
  </si>
  <si>
    <t>Mazapil</t>
  </si>
  <si>
    <t>Mezquital del Oro</t>
  </si>
  <si>
    <t>Miguel Auza</t>
  </si>
  <si>
    <t>Momax</t>
  </si>
  <si>
    <t>Monte Escobedo</t>
  </si>
  <si>
    <t>Moyahua de Estrada</t>
  </si>
  <si>
    <t>Nochistlán de Mejía</t>
  </si>
  <si>
    <t>Noria de Ángeles</t>
  </si>
  <si>
    <t>Ojocaliente</t>
  </si>
  <si>
    <t>Pinos</t>
  </si>
  <si>
    <t>Río Grande</t>
  </si>
  <si>
    <t>Sain Alto</t>
  </si>
  <si>
    <t>Santa María de la Paz</t>
  </si>
  <si>
    <t>Sombrerete</t>
  </si>
  <si>
    <t>Susticacán</t>
  </si>
  <si>
    <t>Tepechitlán</t>
  </si>
  <si>
    <t>Tepetongo</t>
  </si>
  <si>
    <t>Teúl de González Ortega</t>
  </si>
  <si>
    <t>Tlaltenango de Sánchez Román</t>
  </si>
  <si>
    <t>Trancoso</t>
  </si>
  <si>
    <t>Trinidad García de la Cadena</t>
  </si>
  <si>
    <t>Valparaíso</t>
  </si>
  <si>
    <t>Vetagrande</t>
  </si>
  <si>
    <t>Villa de Cos</t>
  </si>
  <si>
    <t>Villa García</t>
  </si>
  <si>
    <t>Villa González Ortega</t>
  </si>
  <si>
    <t>Villanueva</t>
  </si>
  <si>
    <t>No Aplica</t>
  </si>
  <si>
    <t>PERIODO</t>
  </si>
  <si>
    <t>Primer trimestre</t>
  </si>
  <si>
    <t>Segundo trimestre</t>
  </si>
  <si>
    <t>Tercer trimestre</t>
  </si>
  <si>
    <t>Cuarto trimestre</t>
  </si>
  <si>
    <t>AÑO</t>
  </si>
  <si>
    <t xml:space="preserve">        Concepto (b)</t>
  </si>
  <si>
    <t>MIN_VALUE</t>
  </si>
  <si>
    <t>MAX_VALUE</t>
  </si>
  <si>
    <t>MIN_FECHA</t>
  </si>
  <si>
    <t>MAX_FECHA</t>
  </si>
  <si>
    <t>APROBADO</t>
  </si>
  <si>
    <t>AMPLIACIONES</t>
  </si>
  <si>
    <t>PAGADO</t>
  </si>
  <si>
    <t>SUBEJERCICIO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</si>
  <si>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</si>
  <si>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</si>
  <si>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</si>
  <si>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</si>
  <si>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</si>
  <si>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</si>
  <si>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</si>
  <si>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</si>
  <si>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</si>
  <si>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</si>
  <si>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</si>
  <si>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</si>
  <si>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</si>
  <si>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</si>
  <si>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</si>
  <si>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</si>
  <si>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</si>
  <si>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</si>
  <si>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</si>
  <si>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</si>
  <si>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</si>
  <si>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</si>
  <si>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</si>
  <si>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</si>
  <si>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</si>
  <si>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</si>
  <si>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</si>
  <si>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</si>
  <si>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</si>
  <si>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</si>
  <si>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</si>
  <si>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</si>
  <si>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</si>
  <si>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</si>
  <si>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</si>
  <si>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</si>
  <si>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</si>
  <si>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</si>
  <si>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</si>
  <si>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</si>
  <si>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</si>
  <si>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</si>
  <si>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</si>
  <si>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</si>
  <si>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</si>
  <si>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</si>
  <si>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</si>
  <si>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Bienes Muebles, Inmuebles e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</si>
  <si>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</si>
  <si>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</si>
  <si>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</si>
  <si>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</si>
  <si>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</si>
  <si>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</si>
  <si>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</si>
  <si>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</si>
  <si>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</si>
  <si>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</si>
  <si>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</si>
  <si>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</si>
  <si>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</si>
  <si>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</si>
  <si>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</si>
  <si>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</si>
  <si>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</si>
  <si>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</si>
  <si>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</si>
  <si>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</si>
  <si>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 Egresos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</si>
  <si>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</si>
  <si>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</si>
  <si>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</si>
  <si>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</si>
  <si>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</si>
  <si>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</si>
  <si>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</si>
  <si>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</si>
  <si>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Desarrollo Social</t>
  </si>
  <si>
    <t xml:space="preserve">Protección Ambiental </t>
  </si>
  <si>
    <t>Vivienda y Servicios a la Comunidad</t>
  </si>
  <si>
    <t>Recreación, Cultura y Otras Manifestaciones Sociales</t>
  </si>
  <si>
    <t xml:space="preserve">Educación 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</si>
  <si>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</si>
  <si>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</si>
  <si>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</si>
  <si>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</si>
  <si>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</si>
  <si>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 xml:space="preserve">Combustibles y Energía 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</si>
  <si>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</si>
  <si>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</si>
  <si>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</si>
  <si>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</si>
  <si>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</si>
  <si>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</si>
  <si>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Nno Clasificadas en Funciones Anteriores</t>
  </si>
  <si>
    <t>Transacciones de la Deuda Pública / Costo Financiero de la Deuda</t>
  </si>
  <si>
    <t>Transferencias, Participaciones y Aportaciones Entre Diferentes Niveles y Órdenes de Gobierno</t>
  </si>
  <si>
    <t>Saneamiento del Sistema Financiero</t>
  </si>
  <si>
    <t>Adeudos de Ejercicios Fiscales Anteriores</t>
  </si>
  <si>
    <t>Otras No Clasificadas en Funciones Anteriores</t>
  </si>
  <si>
    <t>Personal Administrativo</t>
  </si>
  <si>
    <t>Magisterio</t>
  </si>
  <si>
    <t>Servicios de Salud</t>
  </si>
  <si>
    <t>Personal Médico, paramédico y afín</t>
  </si>
  <si>
    <t>Seguridad Pública</t>
  </si>
  <si>
    <t>Gastos asociados a la implementación de nuevas leyes federales o reformas a las mismas</t>
  </si>
  <si>
    <t>Nombre del Programa o Ley 1</t>
  </si>
  <si>
    <t>Nombre del Programa o Ley 2</t>
  </si>
  <si>
    <t>Sentencias laborales definitivas</t>
  </si>
  <si>
    <t>Gasto  Etiquetado</t>
  </si>
  <si>
    <t>Total de Gasto en Servicios Personales</t>
  </si>
  <si>
    <t xml:space="preserve">Derechos </t>
  </si>
  <si>
    <t>Ingresos por ventas de Bienes y Servicios</t>
  </si>
  <si>
    <t>Ingresos Derivados de Financiamientos con Fuente de Pago de Recursos de Libre Disposición</t>
  </si>
  <si>
    <t>Total de Ingresos Proyectados</t>
  </si>
  <si>
    <t>AÑO_CUESTION</t>
  </si>
  <si>
    <t xml:space="preserve">Participaciones y Aportaciones </t>
  </si>
  <si>
    <t>Total de Egresos Proyectados</t>
  </si>
  <si>
    <t>AÑO_CUESTION_1</t>
  </si>
  <si>
    <t>AÑO_CUESTION_2</t>
  </si>
  <si>
    <t>AÑO_CUESTION_3</t>
  </si>
  <si>
    <t>AÑO_CUESTION_4</t>
  </si>
  <si>
    <t>AÑO_CUESTION_5</t>
  </si>
  <si>
    <t>AÑO_CUESTION_6</t>
  </si>
  <si>
    <t xml:space="preserve">Transferencias </t>
  </si>
  <si>
    <t>Total de Resultados de Ingresos</t>
  </si>
  <si>
    <t>Ingresos derivados de Financiamientos con Fuente de Pago de Transferencias Federales Etiquetadas</t>
  </si>
  <si>
    <t>Ingresos Derivados de Financiamiento</t>
  </si>
  <si>
    <t>PENSIONES</t>
  </si>
  <si>
    <t>SALUD</t>
  </si>
  <si>
    <t>RIESGOS</t>
  </si>
  <si>
    <t>INVALIDEZ</t>
  </si>
  <si>
    <t>OTRAS</t>
  </si>
  <si>
    <t xml:space="preserve">   Concepto (c)</t>
  </si>
  <si>
    <t>Formato 6 a) Estado Analítico del Ejercicio del Presupuesto de Egresos Detallado - LDF 
                       (Clasificación por Objeto del Gasto)</t>
  </si>
  <si>
    <t>Subejercicio  (e)</t>
  </si>
  <si>
    <t>Formato 6 d) Estado Analítico del Ejercicio del Presupuesto de Egresos Detallado  - LDF
                        (Clasificación de Servicios Personales por Categoría)</t>
  </si>
  <si>
    <t>Concepto (b)</t>
  </si>
  <si>
    <t>Formato 6 c) Estado Analítico del Ejercicio del Presupuesto de Egresos Detallado -LDF 
                       (Claisificación Funcional)</t>
  </si>
  <si>
    <t>Formato 6 b) Estado Analítico del Ejercicio del Presupuesto de Egresos Detallado - LDF 
                        (Clasificación Administrativa)</t>
  </si>
  <si>
    <t>Año en Cuestión
(de proyecto de presupuesto) (c)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</si>
  <si>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</si>
  <si>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</si>
  <si>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</si>
  <si>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</si>
  <si>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</si>
  <si>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</si>
  <si>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 xml:space="preserve">J.    Transferencias </t>
  </si>
  <si>
    <t>D. Otras No Clasificadas en Funciones Anteriores (D=d1+d2+d3+d4)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</si>
  <si>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</si>
  <si>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 xml:space="preserve">          Fideicomiso de Desastres Naturales (Informativo)</t>
  </si>
  <si>
    <t>Municipio de Valle de Santiago, Gto.</t>
  </si>
  <si>
    <t>Al 31 de diciembre de 2019 y al 30 de septiembre de 2020 (b)</t>
  </si>
  <si>
    <t>Del 1 de enero al 30 de septiembre de 2020 (b)</t>
  </si>
  <si>
    <t>31111-0101  PRESIDENTE</t>
  </si>
  <si>
    <t>31111-0102  SINDICO</t>
  </si>
  <si>
    <t>31111-0103  REGIDORES</t>
  </si>
  <si>
    <t>31111-0201  DESPACHO DEL PRESIDENTE</t>
  </si>
  <si>
    <t>31111-0301  DESP SRIO PARTICULAR</t>
  </si>
  <si>
    <t>31111-0303  COMUNICACION SOCIAL</t>
  </si>
  <si>
    <t>31111-0401  DESP SRIO AYUNTAMNTO</t>
  </si>
  <si>
    <t>31111-0402  DIR REGTOS FISCALIZA</t>
  </si>
  <si>
    <t>31111-0403  DEPARTAMENTO JURIDICO</t>
  </si>
  <si>
    <t>31111-0404  RECLUTTO Y EXTRANJER</t>
  </si>
  <si>
    <t>31111-0405  UNID ACCESO A INFORM</t>
  </si>
  <si>
    <t>31111-0406  JUZGADO ADMISTTIVO</t>
  </si>
  <si>
    <t>31111-0407  ARCHIVO HISTORICO</t>
  </si>
  <si>
    <t>31111-0501  DESPACHO DEL TESORERO</t>
  </si>
  <si>
    <t>31111-0502  CONTABILIDAD</t>
  </si>
  <si>
    <t>31111-0503  CATASTRO Y PREDIAL</t>
  </si>
  <si>
    <t>31111-0504  CONTROL PATRIMONIAL</t>
  </si>
  <si>
    <t>31111-0505  DEPARTAMENTO DE INFO</t>
  </si>
  <si>
    <t>31111-0601  DESPACHO DEL CONTRALOR</t>
  </si>
  <si>
    <t>31111-0602  AUD GUB Y REVCTA PUB</t>
  </si>
  <si>
    <t>31111-0603  ASUNTOS JURI ADMTIVO</t>
  </si>
  <si>
    <t>31111-0604  EVAL Y CONTR DE OBRA</t>
  </si>
  <si>
    <t>31111-0605  QUEJAS, DEN Y SUG</t>
  </si>
  <si>
    <t>31111-0701  DESP DIR OBRA PUBLCA</t>
  </si>
  <si>
    <t>31111-0702  PRESPTOS Y PROYECTOS</t>
  </si>
  <si>
    <t>31111-0703  CONTROL DE OBRA</t>
  </si>
  <si>
    <t>31111-0705  DEPARTAMENTO DE MATE</t>
  </si>
  <si>
    <t>31111-0706  AREA DE CONSTRUCCION</t>
  </si>
  <si>
    <t>31111-0801  DESP DIR SER PUBLCOS</t>
  </si>
  <si>
    <t>31111-0802  ALUMBRADO PUBLICO</t>
  </si>
  <si>
    <t>31111-0803  DEPARTAMENTO DE LIMPIA</t>
  </si>
  <si>
    <t>31111-0804  PARQUES Y JARDINES</t>
  </si>
  <si>
    <t>31111-0805  RASTRO MUNICIPAL</t>
  </si>
  <si>
    <t>31111-0806  MERCADO MUNICIPAL</t>
  </si>
  <si>
    <t>31111-0807  PANTEONES</t>
  </si>
  <si>
    <t>31111-0901  DESP DIR DES SOC RUR</t>
  </si>
  <si>
    <t>31111-0903  DEPARTAMENTO DE SALUD</t>
  </si>
  <si>
    <t>31111-0904  COPLADEM</t>
  </si>
  <si>
    <t>31111-1001  DES DIR DES INT MUJE</t>
  </si>
  <si>
    <t>31111-1201  DESP DIR DES ECONMCO</t>
  </si>
  <si>
    <t>31111-1202  SERVOS EMPRESARIALES</t>
  </si>
  <si>
    <t>31111-1301  DES DIR DES URB ECOL</t>
  </si>
  <si>
    <t>31111-1401  DES DIR EDU CCO DEVO</t>
  </si>
  <si>
    <t>31111-1403  DEPARTAMENTO DE BIBL</t>
  </si>
  <si>
    <t>31111-1406  AUDITORIO</t>
  </si>
  <si>
    <t>31111-1501  DESP OFICIAL MAYOR</t>
  </si>
  <si>
    <t>31111-1503  ADQUISICIONES</t>
  </si>
  <si>
    <t>31111-1504  RECURSOS HUMANOS</t>
  </si>
  <si>
    <t>31111-1701  DIRECCIÓN COMISIÓN M</t>
  </si>
  <si>
    <t>31111-1703  DEPARTAMENTO DE UNID</t>
  </si>
  <si>
    <t>31111-1704  DEPARTAMENTO DE GIMN</t>
  </si>
  <si>
    <t>31111-1801  DIRECCIÓN DE TURISMO</t>
  </si>
  <si>
    <t>31111-1901  DIRECCIÓN DE ECOLOGÍA</t>
  </si>
  <si>
    <t>31111-2001  INSTITUTO MUNICIPAL</t>
  </si>
  <si>
    <t>31111-2101  INSTITUTO DE PLANEACIÓN</t>
  </si>
  <si>
    <t>31111-2201  COMISARÍA DE  SEGURI</t>
  </si>
  <si>
    <t>31111-2202  COORDINACIÓN DE PROT</t>
  </si>
  <si>
    <t>31111-2203  COORDINACIÓN DE TRAN</t>
  </si>
  <si>
    <t>31111-2204  CARCEL MUNICIPAL</t>
  </si>
  <si>
    <t>31111-2205  COORDINACIÓN DE MOVI</t>
  </si>
  <si>
    <t>-</t>
  </si>
  <si>
    <t>NA</t>
  </si>
  <si>
    <t>Valuaciones Actuariales del Norte S.C.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</si>
</sst>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  <numFmt numFmtId="165" formatCode="_-[$€-2]* #,##0.00_-;\-[$€-2]* #,##0.00_-;_-[$€-2]* &quot;-&quot;??_-"/>
    <numFmt numFmtId="166" formatCode="General_)"/>
    <numFmt numFmtId="167" formatCode="#,##0.00_ ;\-#,##0.00\ "/>
    <numFmt numFmtId="168" formatCode="0.0000%"/>
  </numFmts>
  <fonts count="3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theme="1"/>
      <name val="Times New Roman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theme="1"/>
      <name val="Calibri "/>
    </font>
    <font>
      <sz val="11"/>
      <name val="Calibri "/>
    </font>
    <font>
      <sz val="11"/>
      <color theme="1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33">
    <xf numFmtId="0" fontId="0" fillId="0" borderId="0"/>
    <xf numFmtId="0" fontId="16" fillId="0" borderId="25" applyNumberFormat="0" applyFill="0" applyAlignment="0" applyProtection="0"/>
    <xf numFmtId="0" fontId="17" fillId="0" borderId="26" applyNumberFormat="0" applyFill="0" applyAlignment="0" applyProtection="0"/>
    <xf numFmtId="0" fontId="17" fillId="0" borderId="0" applyNumberFormat="0" applyFill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  <xf numFmtId="0" fontId="20" fillId="8" borderId="27" applyNumberFormat="0" applyAlignment="0" applyProtection="0"/>
    <xf numFmtId="0" fontId="21" fillId="9" borderId="28" applyNumberFormat="0" applyAlignment="0" applyProtection="0"/>
    <xf numFmtId="0" fontId="22" fillId="9" borderId="27" applyNumberFormat="0" applyAlignment="0" applyProtection="0"/>
    <xf numFmtId="0" fontId="23" fillId="0" borderId="29" applyNumberFormat="0" applyFill="0" applyAlignment="0" applyProtection="0"/>
    <xf numFmtId="0" fontId="24" fillId="10" borderId="30" applyNumberFormat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32" applyNumberFormat="0" applyFill="0" applyAlignment="0" applyProtection="0"/>
    <xf numFmtId="0" fontId="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43" fontId="15" fillId="0" borderId="0" applyFont="0" applyFill="0" applyBorder="0" applyAlignment="0" applyProtection="0"/>
    <xf numFmtId="0" fontId="27" fillId="0" borderId="0"/>
    <xf numFmtId="165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5" fillId="0" borderId="0"/>
    <xf numFmtId="0" fontId="28" fillId="0" borderId="0"/>
    <xf numFmtId="0" fontId="15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28" fillId="0" borderId="0"/>
    <xf numFmtId="0" fontId="15" fillId="0" borderId="0"/>
    <xf numFmtId="0" fontId="15" fillId="0" borderId="0"/>
    <xf numFmtId="0" fontId="15" fillId="0" borderId="0"/>
    <xf numFmtId="43" fontId="29" fillId="0" borderId="0" applyFont="0" applyFill="0" applyBorder="0" applyAlignment="0" applyProtection="0"/>
    <xf numFmtId="0" fontId="15" fillId="0" borderId="0"/>
    <xf numFmtId="0" fontId="3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27" fillId="0" borderId="0"/>
    <xf numFmtId="43" fontId="29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5" fillId="0" borderId="0"/>
    <xf numFmtId="0" fontId="27" fillId="0" borderId="0"/>
    <xf numFmtId="0" fontId="28" fillId="0" borderId="0"/>
    <xf numFmtId="0" fontId="31" fillId="7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5" borderId="0" applyNumberFormat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28" fillId="0" borderId="0"/>
    <xf numFmtId="0" fontId="15" fillId="11" borderId="31" applyNumberFormat="0" applyFont="0" applyAlignment="0" applyProtection="0"/>
    <xf numFmtId="0" fontId="32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0" fontId="28" fillId="0" borderId="0"/>
    <xf numFmtId="0" fontId="28" fillId="0" borderId="0"/>
    <xf numFmtId="43" fontId="15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15" fillId="0" borderId="0"/>
    <xf numFmtId="43" fontId="29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44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43" fontId="29" fillId="0" borderId="0" applyFont="0" applyFill="0" applyBorder="0" applyAlignment="0" applyProtection="0"/>
    <xf numFmtId="0" fontId="15" fillId="0" borderId="0"/>
    <xf numFmtId="0" fontId="28" fillId="0" borderId="0"/>
    <xf numFmtId="9" fontId="28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28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indent="2"/>
    </xf>
    <xf numFmtId="0" fontId="0" fillId="0" borderId="0" xfId="0" applyFill="1"/>
    <xf numFmtId="0" fontId="0" fillId="0" borderId="13" xfId="0" applyBorder="1" applyAlignment="1">
      <alignment horizontal="left" indent="3"/>
    </xf>
    <xf numFmtId="0" fontId="0" fillId="0" borderId="13" xfId="0" applyBorder="1"/>
    <xf numFmtId="0" fontId="0" fillId="0" borderId="14" xfId="0" applyBorder="1"/>
    <xf numFmtId="0" fontId="0" fillId="0" borderId="0" xfId="0" applyBorder="1"/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0" fillId="0" borderId="13" xfId="0" applyFill="1" applyBorder="1" applyAlignment="1">
      <alignment horizontal="left" indent="6"/>
    </xf>
    <xf numFmtId="0" fontId="0" fillId="0" borderId="0" xfId="0" applyFill="1" applyBorder="1"/>
    <xf numFmtId="0" fontId="0" fillId="0" borderId="13" xfId="0" applyFill="1" applyBorder="1"/>
    <xf numFmtId="0" fontId="0" fillId="0" borderId="14" xfId="0" applyFill="1" applyBorder="1"/>
    <xf numFmtId="0" fontId="1" fillId="0" borderId="13" xfId="0" applyFont="1" applyFill="1" applyBorder="1" applyAlignment="1">
      <alignment horizontal="left" indent="3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13" xfId="0" applyFont="1" applyFill="1" applyBorder="1"/>
    <xf numFmtId="43" fontId="0" fillId="0" borderId="0" xfId="0" applyNumberFormat="1"/>
    <xf numFmtId="0" fontId="5" fillId="0" borderId="14" xfId="0" applyFont="1" applyBorder="1"/>
    <xf numFmtId="0" fontId="0" fillId="0" borderId="0" xfId="0" applyFont="1"/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3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" xfId="0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0" fillId="0" borderId="8" xfId="0" applyFill="1" applyBorder="1" applyAlignment="1">
      <alignment horizontal="left" indent="3"/>
    </xf>
    <xf numFmtId="0" fontId="1" fillId="0" borderId="13" xfId="0" applyFont="1" applyFill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indent="2"/>
    </xf>
    <xf numFmtId="0" fontId="0" fillId="0" borderId="8" xfId="0" applyFont="1" applyFill="1" applyBorder="1" applyAlignment="1">
      <alignment horizontal="left" indent="3"/>
    </xf>
    <xf numFmtId="0" fontId="0" fillId="4" borderId="13" xfId="0" applyFill="1" applyBorder="1" applyAlignment="1">
      <alignment horizontal="left" indent="9"/>
    </xf>
    <xf numFmtId="0" fontId="0" fillId="4" borderId="13" xfId="0" applyFill="1" applyBorder="1" applyAlignment="1">
      <alignment horizontal="left" indent="3"/>
    </xf>
    <xf numFmtId="0" fontId="1" fillId="4" borderId="13" xfId="0" applyFont="1" applyFill="1" applyBorder="1" applyAlignment="1">
      <alignment horizontal="left" indent="3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left" wrapText="1" indent="9"/>
    </xf>
    <xf numFmtId="0" fontId="0" fillId="0" borderId="11" xfId="0" applyFill="1" applyBorder="1"/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0" borderId="12" xfId="0" applyFont="1" applyFill="1" applyBorder="1" applyAlignment="1">
      <alignment horizontal="left" vertical="center" indent="3"/>
    </xf>
    <xf numFmtId="0" fontId="0" fillId="0" borderId="13" xfId="0" applyFill="1" applyBorder="1" applyAlignment="1">
      <alignment horizontal="left" vertical="center" indent="6"/>
    </xf>
    <xf numFmtId="0" fontId="0" fillId="0" borderId="13" xfId="0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6"/>
    </xf>
    <xf numFmtId="0" fontId="0" fillId="0" borderId="13" xfId="0" applyFont="1" applyFill="1" applyBorder="1" applyAlignment="1">
      <alignment horizontal="left" vertical="center" wrapText="1" indent="3"/>
    </xf>
    <xf numFmtId="0" fontId="0" fillId="0" borderId="14" xfId="0" applyFill="1" applyBorder="1" applyAlignment="1">
      <alignment vertical="center"/>
    </xf>
    <xf numFmtId="0" fontId="0" fillId="0" borderId="13" xfId="0" applyFill="1" applyBorder="1" applyAlignment="1" applyProtection="1">
      <alignment vertical="center"/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0" fontId="1" fillId="0" borderId="13" xfId="0" applyFont="1" applyFill="1" applyBorder="1" applyAlignment="1">
      <alignment vertical="center"/>
    </xf>
    <xf numFmtId="0" fontId="0" fillId="0" borderId="13" xfId="0" applyFill="1" applyBorder="1" applyAlignment="1">
      <alignment horizontal="left" vertical="center" indent="9"/>
    </xf>
    <xf numFmtId="0" fontId="0" fillId="0" borderId="13" xfId="0" applyFill="1" applyBorder="1" applyAlignment="1">
      <alignment horizontal="left" vertical="center" wrapText="1" indent="6"/>
    </xf>
    <xf numFmtId="0" fontId="0" fillId="0" borderId="14" xfId="0" applyBorder="1" applyAlignment="1">
      <alignment vertical="center"/>
    </xf>
    <xf numFmtId="0" fontId="0" fillId="0" borderId="8" xfId="0" applyFill="1" applyBorder="1" applyAlignment="1" applyProtection="1">
      <alignment horizontal="right" vertical="center"/>
      <protection locked="0"/>
    </xf>
    <xf numFmtId="0" fontId="0" fillId="0" borderId="8" xfId="0" applyFill="1" applyBorder="1" applyAlignment="1">
      <alignment horizontal="right" vertical="center"/>
    </xf>
    <xf numFmtId="0" fontId="0" fillId="0" borderId="13" xfId="0" applyFill="1" applyBorder="1" applyAlignment="1">
      <alignment horizontal="left" vertical="center" wrapText="1" indent="9"/>
    </xf>
    <xf numFmtId="0" fontId="0" fillId="0" borderId="8" xfId="0" applyFill="1" applyBorder="1" applyAlignment="1" applyProtection="1">
      <alignment vertical="center"/>
      <protection locked="0"/>
    </xf>
    <xf numFmtId="0" fontId="0" fillId="0" borderId="8" xfId="0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4" borderId="13" xfId="0" applyFill="1" applyBorder="1" applyAlignment="1">
      <alignment vertical="center"/>
    </xf>
    <xf numFmtId="0" fontId="1" fillId="4" borderId="12" xfId="0" applyFont="1" applyFill="1" applyBorder="1" applyAlignment="1">
      <alignment horizontal="left" vertical="center" indent="3"/>
    </xf>
    <xf numFmtId="0" fontId="0" fillId="4" borderId="13" xfId="0" applyFill="1" applyBorder="1" applyAlignment="1">
      <alignment horizontal="left" vertical="center" indent="6"/>
    </xf>
    <xf numFmtId="0" fontId="0" fillId="4" borderId="13" xfId="0" applyFill="1" applyBorder="1" applyAlignment="1">
      <alignment horizontal="left" vertical="center" indent="9"/>
    </xf>
    <xf numFmtId="0" fontId="0" fillId="4" borderId="13" xfId="0" applyFill="1" applyBorder="1" applyAlignment="1">
      <alignment horizontal="left" vertical="center" indent="3"/>
    </xf>
    <xf numFmtId="0" fontId="1" fillId="4" borderId="13" xfId="0" applyFont="1" applyFill="1" applyBorder="1" applyAlignment="1">
      <alignment horizontal="left" vertical="center" indent="3"/>
    </xf>
    <xf numFmtId="0" fontId="0" fillId="0" borderId="13" xfId="0" applyBorder="1" applyAlignment="1">
      <alignment vertical="center"/>
    </xf>
    <xf numFmtId="0" fontId="1" fillId="3" borderId="24" xfId="0" applyFont="1" applyFill="1" applyBorder="1" applyAlignment="1" applyProtection="1">
      <alignment horizontal="center" vertical="center" wrapText="1"/>
    </xf>
    <xf numFmtId="0" fontId="0" fillId="0" borderId="13" xfId="0" applyFill="1" applyBorder="1" applyAlignment="1"/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1" fillId="0" borderId="0" xfId="0" applyFont="1"/>
    <xf numFmtId="0" fontId="0" fillId="0" borderId="13" xfId="0" applyFont="1" applyFill="1" applyBorder="1" applyAlignment="1">
      <alignment vertical="center"/>
    </xf>
    <xf numFmtId="0" fontId="1" fillId="0" borderId="13" xfId="0" applyFont="1" applyBorder="1" applyAlignment="1">
      <alignment horizontal="left" vertical="center" indent="2"/>
    </xf>
    <xf numFmtId="0" fontId="0" fillId="0" borderId="13" xfId="0" applyFill="1" applyBorder="1" applyAlignment="1">
      <alignment horizontal="left" vertical="center" indent="3"/>
    </xf>
    <xf numFmtId="0" fontId="0" fillId="0" borderId="13" xfId="0" applyFont="1" applyFill="1" applyBorder="1" applyAlignment="1">
      <alignment horizontal="left" vertical="center" indent="5"/>
    </xf>
    <xf numFmtId="0" fontId="0" fillId="0" borderId="13" xfId="0" applyFill="1" applyBorder="1" applyAlignment="1">
      <alignment horizontal="left" vertical="center" indent="5"/>
    </xf>
    <xf numFmtId="0" fontId="1" fillId="0" borderId="8" xfId="0" applyFont="1" applyBorder="1" applyAlignment="1">
      <alignment horizontal="left" vertical="center" indent="2"/>
    </xf>
    <xf numFmtId="0" fontId="1" fillId="0" borderId="8" xfId="0" applyFont="1" applyFill="1" applyBorder="1" applyAlignment="1">
      <alignment horizontal="left" vertical="center" indent="2"/>
    </xf>
    <xf numFmtId="0" fontId="0" fillId="0" borderId="8" xfId="0" applyFill="1" applyBorder="1" applyAlignment="1">
      <alignment horizontal="left" vertical="center" indent="3"/>
    </xf>
    <xf numFmtId="0" fontId="0" fillId="0" borderId="8" xfId="0" applyFill="1" applyBorder="1" applyAlignment="1">
      <alignment horizontal="left" vertical="center" indent="5"/>
    </xf>
    <xf numFmtId="0" fontId="0" fillId="0" borderId="8" xfId="0" applyFont="1" applyFill="1" applyBorder="1" applyAlignment="1">
      <alignment horizontal="left" vertical="center" indent="2"/>
    </xf>
    <xf numFmtId="0" fontId="0" fillId="0" borderId="8" xfId="0" applyFont="1" applyFill="1" applyBorder="1" applyAlignment="1">
      <alignment horizontal="left" vertical="center" indent="3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0" borderId="7" xfId="0" applyFont="1" applyFill="1" applyBorder="1" applyAlignment="1">
      <alignment horizontal="left" vertical="center" indent="3"/>
    </xf>
    <xf numFmtId="0" fontId="0" fillId="0" borderId="7" xfId="0" applyFill="1" applyBorder="1" applyAlignment="1">
      <alignment horizontal="left" vertical="center" indent="5"/>
    </xf>
    <xf numFmtId="0" fontId="0" fillId="0" borderId="7" xfId="0" applyFill="1" applyBorder="1" applyAlignment="1">
      <alignment horizontal="left" vertical="center" indent="7"/>
    </xf>
    <xf numFmtId="0" fontId="0" fillId="0" borderId="7" xfId="0" applyFill="1" applyBorder="1" applyAlignment="1" applyProtection="1">
      <alignment horizontal="left" vertical="center" indent="5"/>
      <protection locked="0"/>
    </xf>
    <xf numFmtId="0" fontId="5" fillId="0" borderId="14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0" fillId="0" borderId="13" xfId="0" applyNumberFormat="1" applyFill="1" applyBorder="1" applyAlignment="1" applyProtection="1">
      <alignment vertical="center"/>
      <protection locked="0"/>
    </xf>
    <xf numFmtId="16" fontId="0" fillId="0" borderId="13" xfId="0" applyNumberFormat="1" applyFill="1" applyBorder="1" applyAlignment="1">
      <alignment vertical="center"/>
    </xf>
    <xf numFmtId="0" fontId="0" fillId="0" borderId="13" xfId="0" applyFill="1" applyBorder="1" applyAlignment="1" applyProtection="1">
      <alignment horizontal="left" vertical="center" indent="4"/>
      <protection locked="0"/>
    </xf>
    <xf numFmtId="0" fontId="5" fillId="0" borderId="13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 wrapText="1" indent="3"/>
    </xf>
    <xf numFmtId="0" fontId="13" fillId="3" borderId="15" xfId="0" applyFont="1" applyFill="1" applyBorder="1" applyAlignment="1"/>
    <xf numFmtId="0" fontId="14" fillId="3" borderId="15" xfId="0" applyFont="1" applyFill="1" applyBorder="1" applyAlignment="1"/>
    <xf numFmtId="0" fontId="1" fillId="0" borderId="13" xfId="0" applyFont="1" applyFill="1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wrapText="1" indent="3"/>
    </xf>
    <xf numFmtId="0" fontId="14" fillId="3" borderId="15" xfId="0" applyFont="1" applyFill="1" applyBorder="1"/>
    <xf numFmtId="0" fontId="14" fillId="3" borderId="15" xfId="0" applyFont="1" applyFill="1" applyBorder="1" applyAlignment="1">
      <alignment vertical="center"/>
    </xf>
    <xf numFmtId="0" fontId="0" fillId="0" borderId="12" xfId="0" applyFill="1" applyBorder="1" applyAlignment="1">
      <alignment horizontal="left" vertical="center" indent="6"/>
    </xf>
    <xf numFmtId="0" fontId="1" fillId="0" borderId="13" xfId="0" applyFont="1" applyFill="1" applyBorder="1" applyAlignment="1">
      <alignment horizontal="left" vertical="center" wrapText="1" indent="9"/>
    </xf>
    <xf numFmtId="0" fontId="0" fillId="0" borderId="13" xfId="0" applyFill="1" applyBorder="1" applyAlignment="1">
      <alignment horizontal="left" vertical="center" indent="12"/>
    </xf>
    <xf numFmtId="0" fontId="0" fillId="3" borderId="15" xfId="0" applyFill="1" applyBorder="1" applyAlignment="1">
      <alignment vertical="center"/>
    </xf>
    <xf numFmtId="0" fontId="0" fillId="0" borderId="13" xfId="0" applyFill="1" applyBorder="1" applyAlignment="1">
      <alignment horizontal="left" vertical="center" wrapText="1" indent="3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5" xfId="0" applyFill="1" applyBorder="1"/>
    <xf numFmtId="0" fontId="1" fillId="3" borderId="2" xfId="0" applyFont="1" applyFill="1" applyBorder="1" applyAlignment="1">
      <alignment horizontal="left" vertical="center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>
      <alignment horizontal="left" vertical="center" indent="2"/>
    </xf>
    <xf numFmtId="0" fontId="1" fillId="0" borderId="13" xfId="0" applyFont="1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6"/>
    </xf>
    <xf numFmtId="0" fontId="0" fillId="0" borderId="13" xfId="0" applyBorder="1" applyAlignment="1">
      <alignment horizontal="left" vertical="center" wrapText="1" indent="3"/>
    </xf>
    <xf numFmtId="0" fontId="0" fillId="0" borderId="13" xfId="0" applyBorder="1" applyAlignment="1">
      <alignment horizontal="left" vertical="center" wrapText="1" indent="9"/>
    </xf>
    <xf numFmtId="11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0" fontId="0" fillId="0" borderId="14" xfId="0" applyBorder="1" applyAlignment="1">
      <alignment horizontal="left" vertical="center" wrapText="1" indent="3"/>
    </xf>
    <xf numFmtId="0" fontId="1" fillId="0" borderId="14" xfId="0" applyFont="1" applyFill="1" applyBorder="1" applyAlignment="1">
      <alignment horizontal="left" vertical="center" indent="3"/>
    </xf>
    <xf numFmtId="10" fontId="0" fillId="0" borderId="13" xfId="0" applyNumberFormat="1" applyFill="1" applyBorder="1" applyAlignment="1" applyProtection="1">
      <alignment vertical="center"/>
      <protection locked="0"/>
    </xf>
    <xf numFmtId="0" fontId="6" fillId="0" borderId="0" xfId="0" applyFont="1"/>
    <xf numFmtId="4" fontId="0" fillId="0" borderId="13" xfId="0" applyNumberFormat="1" applyFill="1" applyBorder="1" applyAlignment="1" applyProtection="1">
      <alignment vertical="center"/>
      <protection locked="0"/>
    </xf>
    <xf numFmtId="4" fontId="0" fillId="0" borderId="13" xfId="32" applyNumberFormat="1" applyFont="1" applyFill="1" applyBorder="1" applyAlignment="1" applyProtection="1">
      <alignment horizontal="right" vertical="center"/>
      <protection locked="0"/>
    </xf>
    <xf numFmtId="4" fontId="0" fillId="0" borderId="13" xfId="32" applyNumberFormat="1" applyFont="1" applyFill="1" applyBorder="1" applyAlignment="1" applyProtection="1">
      <alignment vertical="center"/>
      <protection locked="0"/>
    </xf>
    <xf numFmtId="4" fontId="1" fillId="4" borderId="13" xfId="0" applyNumberFormat="1" applyFont="1" applyFill="1" applyBorder="1" applyAlignment="1" applyProtection="1">
      <alignment vertical="center"/>
      <protection locked="0"/>
    </xf>
    <xf numFmtId="4" fontId="1" fillId="0" borderId="13" xfId="0" applyNumberFormat="1" applyFont="1" applyFill="1" applyBorder="1" applyAlignment="1" applyProtection="1">
      <alignment vertical="center"/>
      <protection locked="0"/>
    </xf>
    <xf numFmtId="4" fontId="1" fillId="0" borderId="13" xfId="0" applyNumberFormat="1" applyFont="1" applyBorder="1" applyAlignment="1" applyProtection="1">
      <alignment vertical="center"/>
      <protection locked="0"/>
    </xf>
    <xf numFmtId="4" fontId="0" fillId="0" borderId="13" xfId="0" applyNumberFormat="1" applyBorder="1" applyAlignment="1" applyProtection="1">
      <alignment vertical="center"/>
      <protection locked="0"/>
    </xf>
    <xf numFmtId="4" fontId="0" fillId="0" borderId="13" xfId="0" applyNumberFormat="1" applyFont="1" applyFill="1" applyBorder="1" applyAlignment="1" applyProtection="1">
      <alignment vertical="center"/>
      <protection locked="0"/>
    </xf>
    <xf numFmtId="4" fontId="0" fillId="0" borderId="13" xfId="35" applyNumberFormat="1" applyFont="1" applyFill="1" applyBorder="1" applyAlignment="1" applyProtection="1">
      <alignment horizontal="right" vertical="center"/>
      <protection locked="0"/>
    </xf>
    <xf numFmtId="4" fontId="0" fillId="0" borderId="13" xfId="35" applyNumberFormat="1" applyFont="1" applyFill="1" applyBorder="1" applyAlignment="1" applyProtection="1">
      <alignment horizontal="right" vertical="center"/>
      <protection locked="0"/>
    </xf>
    <xf numFmtId="4" fontId="0" fillId="0" borderId="13" xfId="35" applyNumberFormat="1" applyFont="1" applyFill="1" applyBorder="1" applyAlignment="1" applyProtection="1">
      <alignment horizontal="right" vertical="center"/>
      <protection locked="0"/>
    </xf>
    <xf numFmtId="4" fontId="0" fillId="0" borderId="13" xfId="35" applyNumberFormat="1" applyFont="1" applyFill="1" applyBorder="1" applyAlignment="1" applyProtection="1">
      <alignment horizontal="right" vertical="center"/>
      <protection locked="0"/>
    </xf>
    <xf numFmtId="4" fontId="0" fillId="0" borderId="13" xfId="35" applyNumberFormat="1" applyFont="1" applyFill="1" applyBorder="1" applyAlignment="1" applyProtection="1">
      <alignment horizontal="right" vertical="center"/>
      <protection locked="0"/>
    </xf>
    <xf numFmtId="4" fontId="0" fillId="0" borderId="13" xfId="35" applyNumberFormat="1" applyFont="1" applyFill="1" applyBorder="1" applyAlignment="1" applyProtection="1">
      <alignment horizontal="right" vertical="center"/>
      <protection locked="0"/>
    </xf>
    <xf numFmtId="4" fontId="0" fillId="0" borderId="13" xfId="35" applyNumberFormat="1" applyFont="1" applyFill="1" applyBorder="1" applyAlignment="1" applyProtection="1">
      <alignment horizontal="right" vertical="center"/>
      <protection locked="0"/>
    </xf>
    <xf numFmtId="4" fontId="0" fillId="0" borderId="13" xfId="35" applyNumberFormat="1" applyFont="1" applyFill="1" applyBorder="1" applyAlignment="1" applyProtection="1">
      <alignment horizontal="right" vertical="center"/>
      <protection locked="0"/>
    </xf>
    <xf numFmtId="4" fontId="0" fillId="0" borderId="13" xfId="35" applyNumberFormat="1" applyFont="1" applyFill="1" applyBorder="1" applyAlignment="1" applyProtection="1">
      <alignment horizontal="right" vertical="center"/>
      <protection locked="0"/>
    </xf>
    <xf numFmtId="4" fontId="0" fillId="0" borderId="13" xfId="35" applyNumberFormat="1" applyFont="1" applyFill="1" applyBorder="1" applyAlignment="1" applyProtection="1">
      <alignment horizontal="right" vertical="center"/>
      <protection locked="0"/>
    </xf>
    <xf numFmtId="4" fontId="0" fillId="0" borderId="13" xfId="35" applyNumberFormat="1" applyFont="1" applyFill="1" applyBorder="1" applyAlignment="1" applyProtection="1">
      <alignment horizontal="right" vertical="center"/>
      <protection locked="0"/>
    </xf>
    <xf numFmtId="4" fontId="0" fillId="0" borderId="13" xfId="35" applyNumberFormat="1" applyFont="1" applyFill="1" applyBorder="1" applyAlignment="1" applyProtection="1">
      <alignment horizontal="right" vertical="center"/>
      <protection locked="0"/>
    </xf>
    <xf numFmtId="4" fontId="0" fillId="0" borderId="13" xfId="35" applyNumberFormat="1" applyFont="1" applyFill="1" applyBorder="1" applyAlignment="1" applyProtection="1">
      <alignment horizontal="right" vertical="center"/>
      <protection locked="0"/>
    </xf>
    <xf numFmtId="4" fontId="0" fillId="0" borderId="13" xfId="35" applyNumberFormat="1" applyFont="1" applyFill="1" applyBorder="1" applyAlignment="1" applyProtection="1">
      <alignment horizontal="right" vertical="center"/>
      <protection locked="0"/>
    </xf>
    <xf numFmtId="4" fontId="0" fillId="0" borderId="13" xfId="35" applyNumberFormat="1" applyFont="1" applyFill="1" applyBorder="1" applyAlignment="1" applyProtection="1">
      <alignment horizontal="right" vertical="center"/>
      <protection locked="0"/>
    </xf>
    <xf numFmtId="4" fontId="0" fillId="0" borderId="13" xfId="35" applyNumberFormat="1" applyFont="1" applyFill="1" applyBorder="1" applyAlignment="1" applyProtection="1">
      <alignment horizontal="right" vertical="center"/>
      <protection locked="0"/>
    </xf>
    <xf numFmtId="4" fontId="0" fillId="0" borderId="13" xfId="35" applyNumberFormat="1" applyFont="1" applyFill="1" applyBorder="1" applyAlignment="1" applyProtection="1">
      <alignment horizontal="right" vertical="center"/>
      <protection locked="0"/>
    </xf>
    <xf numFmtId="4" fontId="0" fillId="0" borderId="13" xfId="35" applyNumberFormat="1" applyFont="1" applyFill="1" applyBorder="1" applyAlignment="1" applyProtection="1">
      <alignment horizontal="right" vertical="center"/>
      <protection locked="0"/>
    </xf>
    <xf numFmtId="4" fontId="0" fillId="0" borderId="13" xfId="35" applyNumberFormat="1" applyFont="1" applyFill="1" applyBorder="1" applyAlignment="1" applyProtection="1">
      <alignment horizontal="right" vertical="center"/>
      <protection locked="0"/>
    </xf>
    <xf numFmtId="4" fontId="0" fillId="0" borderId="13" xfId="68" applyNumberFormat="1" applyFont="1" applyFill="1" applyBorder="1" applyAlignment="1" applyProtection="1">
      <alignment vertical="center"/>
      <protection locked="0"/>
    </xf>
    <xf numFmtId="4" fontId="1" fillId="0" borderId="8" xfId="0" applyNumberFormat="1" applyFont="1" applyFill="1" applyBorder="1" applyAlignment="1" applyProtection="1">
      <alignment horizontal="right" vertical="center"/>
      <protection locked="0"/>
    </xf>
    <xf numFmtId="4" fontId="0" fillId="0" borderId="13" xfId="35" applyNumberFormat="1" applyFont="1" applyFill="1" applyBorder="1" applyAlignment="1" applyProtection="1">
      <alignment vertical="center"/>
      <protection locked="0"/>
    </xf>
    <xf numFmtId="4" fontId="15" fillId="0" borderId="13" xfId="35" applyNumberFormat="1" applyFont="1" applyFill="1" applyBorder="1" applyAlignment="1" applyProtection="1">
      <alignment vertical="center"/>
      <protection locked="0"/>
    </xf>
    <xf numFmtId="4" fontId="0" fillId="0" borderId="13" xfId="35" applyNumberFormat="1" applyFont="1" applyFill="1" applyBorder="1" applyAlignment="1" applyProtection="1">
      <alignment vertical="center"/>
      <protection locked="0"/>
    </xf>
    <xf numFmtId="4" fontId="0" fillId="0" borderId="13" xfId="0" applyNumberFormat="1" applyFill="1" applyBorder="1" applyAlignment="1" applyProtection="1">
      <alignment vertical="center"/>
      <protection locked="0"/>
    </xf>
    <xf numFmtId="4" fontId="0" fillId="0" borderId="13" xfId="0" applyNumberFormat="1" applyFont="1" applyFill="1" applyBorder="1" applyAlignment="1" applyProtection="1">
      <alignment vertical="center"/>
      <protection locked="0"/>
    </xf>
    <xf numFmtId="4" fontId="0" fillId="0" borderId="13" xfId="68" applyNumberFormat="1" applyFont="1" applyFill="1" applyBorder="1" applyAlignment="1" applyProtection="1">
      <alignment vertical="center"/>
      <protection locked="0"/>
    </xf>
    <xf numFmtId="4" fontId="1" fillId="0" borderId="6" xfId="0" applyNumberFormat="1" applyFont="1" applyFill="1" applyBorder="1" applyAlignment="1" applyProtection="1">
      <alignment vertical="center"/>
      <protection locked="0"/>
    </xf>
    <xf numFmtId="4" fontId="0" fillId="0" borderId="13" xfId="68" applyNumberFormat="1" applyFont="1" applyFill="1" applyBorder="1" applyAlignment="1" applyProtection="1">
      <alignment horizontal="right" vertical="center"/>
      <protection locked="0"/>
    </xf>
    <xf numFmtId="4" fontId="0" fillId="4" borderId="13" xfId="68" applyNumberFormat="1" applyFont="1" applyFill="1" applyBorder="1" applyAlignment="1" applyProtection="1">
      <alignment vertical="center"/>
      <protection locked="0"/>
    </xf>
    <xf numFmtId="4" fontId="1" fillId="0" borderId="12" xfId="0" applyNumberFormat="1" applyFont="1" applyFill="1" applyBorder="1" applyAlignment="1" applyProtection="1">
      <alignment vertical="center"/>
      <protection locked="0"/>
    </xf>
    <xf numFmtId="4" fontId="0" fillId="0" borderId="13" xfId="36" applyNumberFormat="1" applyFont="1" applyFill="1" applyBorder="1" applyAlignment="1" applyProtection="1">
      <alignment vertical="center"/>
      <protection locked="0"/>
    </xf>
    <xf numFmtId="4" fontId="0" fillId="0" borderId="13" xfId="68" applyNumberFormat="1" applyFont="1" applyFill="1" applyBorder="1" applyAlignment="1" applyProtection="1">
      <alignment vertical="center"/>
      <protection locked="0"/>
    </xf>
    <xf numFmtId="4" fontId="0" fillId="0" borderId="13" xfId="68" applyNumberFormat="1" applyFont="1" applyFill="1" applyBorder="1" applyAlignment="1" applyProtection="1">
      <alignment vertical="center"/>
      <protection locked="0"/>
    </xf>
    <xf numFmtId="4" fontId="1" fillId="0" borderId="13" xfId="68" applyNumberFormat="1" applyFont="1" applyFill="1" applyBorder="1" applyAlignment="1" applyProtection="1">
      <alignment vertical="center"/>
      <protection locked="0"/>
    </xf>
    <xf numFmtId="4" fontId="1" fillId="0" borderId="13" xfId="68" applyNumberFormat="1" applyFont="1" applyFill="1" applyBorder="1" applyAlignment="1" applyProtection="1">
      <alignment vertical="center"/>
      <protection locked="0"/>
    </xf>
    <xf numFmtId="4" fontId="1" fillId="0" borderId="13" xfId="68" applyNumberFormat="1" applyFont="1" applyFill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1" fillId="0" borderId="13" xfId="0" applyFont="1" applyFill="1" applyBorder="1" applyAlignment="1" applyProtection="1">
      <alignment vertical="center"/>
      <protection locked="0"/>
    </xf>
    <xf numFmtId="4" fontId="15" fillId="0" borderId="13" xfId="68" applyNumberFormat="1" applyFont="1" applyFill="1" applyBorder="1" applyAlignment="1" applyProtection="1">
      <alignment vertical="center"/>
      <protection locked="0"/>
    </xf>
    <xf numFmtId="4" fontId="0" fillId="0" borderId="13" xfId="0" applyNumberFormat="1" applyFill="1" applyBorder="1" applyAlignment="1" applyProtection="1">
      <alignment vertical="center"/>
      <protection locked="0"/>
    </xf>
    <xf numFmtId="4" fontId="0" fillId="0" borderId="13" xfId="68" applyNumberFormat="1" applyFont="1" applyFill="1" applyBorder="1" applyAlignment="1" applyProtection="1">
      <alignment vertical="center"/>
      <protection locked="0"/>
    </xf>
    <xf numFmtId="4" fontId="15" fillId="0" borderId="13" xfId="68" applyNumberFormat="1" applyFont="1" applyFill="1" applyBorder="1" applyAlignment="1" applyProtection="1">
      <alignment vertical="center"/>
      <protection locked="0"/>
    </xf>
    <xf numFmtId="4" fontId="0" fillId="0" borderId="13" xfId="68" applyNumberFormat="1" applyFont="1" applyFill="1" applyBorder="1" applyAlignment="1" applyProtection="1">
      <alignment vertical="center"/>
      <protection locked="0"/>
    </xf>
    <xf numFmtId="4" fontId="1" fillId="0" borderId="13" xfId="0" applyNumberFormat="1" applyFont="1" applyFill="1" applyBorder="1" applyAlignment="1" applyProtection="1">
      <alignment vertical="center"/>
      <protection locked="0"/>
    </xf>
    <xf numFmtId="4" fontId="15" fillId="0" borderId="13" xfId="68" applyNumberFormat="1" applyFont="1" applyFill="1" applyBorder="1" applyAlignment="1" applyProtection="1">
      <alignment vertical="center"/>
      <protection locked="0"/>
    </xf>
    <xf numFmtId="4" fontId="0" fillId="0" borderId="13" xfId="68" applyNumberFormat="1" applyFont="1" applyFill="1" applyBorder="1" applyAlignment="1" applyProtection="1">
      <alignment vertical="center"/>
      <protection locked="0"/>
    </xf>
    <xf numFmtId="4" fontId="0" fillId="0" borderId="13" xfId="73" applyNumberFormat="1" applyFont="1" applyFill="1" applyBorder="1" applyAlignment="1" applyProtection="1">
      <alignment vertical="center"/>
      <protection locked="0"/>
    </xf>
    <xf numFmtId="4" fontId="15" fillId="0" borderId="13" xfId="68" applyNumberFormat="1" applyFont="1" applyFill="1" applyBorder="1" applyAlignment="1" applyProtection="1">
      <alignment vertical="center"/>
      <protection locked="0"/>
    </xf>
    <xf numFmtId="4" fontId="0" fillId="0" borderId="13" xfId="68" applyNumberFormat="1" applyFont="1" applyFill="1" applyBorder="1" applyAlignment="1" applyProtection="1">
      <alignment vertical="center"/>
      <protection locked="0"/>
    </xf>
    <xf numFmtId="4" fontId="1" fillId="0" borderId="13" xfId="0" applyNumberFormat="1" applyFont="1" applyFill="1" applyBorder="1" applyAlignment="1" applyProtection="1">
      <alignment vertical="center"/>
      <protection locked="0"/>
    </xf>
    <xf numFmtId="4" fontId="0" fillId="4" borderId="13" xfId="68" applyNumberFormat="1" applyFont="1" applyFill="1" applyBorder="1" applyAlignment="1" applyProtection="1">
      <alignment vertical="center"/>
      <protection locked="0"/>
    </xf>
    <xf numFmtId="4" fontId="0" fillId="0" borderId="13" xfId="68" applyNumberFormat="1" applyFont="1" applyFill="1" applyBorder="1" applyAlignment="1" applyProtection="1">
      <alignment vertical="center"/>
      <protection locked="0"/>
    </xf>
    <xf numFmtId="0" fontId="33" fillId="0" borderId="0" xfId="0" applyFont="1"/>
    <xf numFmtId="4" fontId="34" fillId="0" borderId="13" xfId="41" applyNumberFormat="1" applyFont="1" applyFill="1" applyBorder="1"/>
    <xf numFmtId="4" fontId="33" fillId="0" borderId="13" xfId="68" applyNumberFormat="1" applyFont="1" applyFill="1" applyBorder="1" applyAlignment="1" applyProtection="1">
      <alignment vertical="center"/>
      <protection locked="0"/>
    </xf>
    <xf numFmtId="0" fontId="33" fillId="0" borderId="0" xfId="0" applyFont="1"/>
    <xf numFmtId="4" fontId="34" fillId="0" borderId="13" xfId="41" applyNumberFormat="1" applyFont="1" applyFill="1" applyBorder="1"/>
    <xf numFmtId="4" fontId="33" fillId="0" borderId="13" xfId="68" applyNumberFormat="1" applyFont="1" applyFill="1" applyBorder="1" applyAlignment="1" applyProtection="1">
      <alignment vertical="center"/>
      <protection locked="0"/>
    </xf>
    <xf numFmtId="4" fontId="1" fillId="0" borderId="8" xfId="0" applyNumberFormat="1" applyFont="1" applyFill="1" applyBorder="1" applyAlignment="1" applyProtection="1">
      <alignment vertical="center"/>
      <protection locked="0"/>
    </xf>
    <xf numFmtId="4" fontId="0" fillId="0" borderId="8" xfId="68" applyNumberFormat="1" applyFont="1" applyFill="1" applyBorder="1" applyAlignment="1" applyProtection="1">
      <alignment vertical="center"/>
      <protection locked="0"/>
    </xf>
    <xf numFmtId="4" fontId="0" fillId="0" borderId="8" xfId="68" applyNumberFormat="1" applyFont="1" applyFill="1" applyBorder="1" applyAlignment="1" applyProtection="1">
      <alignment vertical="center"/>
      <protection locked="0"/>
    </xf>
    <xf numFmtId="4" fontId="0" fillId="0" borderId="8" xfId="68" applyNumberFormat="1" applyFont="1" applyFill="1" applyBorder="1" applyAlignment="1" applyProtection="1">
      <alignment vertical="center" wrapText="1"/>
      <protection locked="0"/>
    </xf>
    <xf numFmtId="4" fontId="0" fillId="0" borderId="8" xfId="68" applyNumberFormat="1" applyFont="1" applyFill="1" applyBorder="1" applyAlignment="1" applyProtection="1">
      <alignment horizontal="right" vertical="center"/>
      <protection locked="0"/>
    </xf>
    <xf numFmtId="4" fontId="0" fillId="0" borderId="8" xfId="68" applyNumberFormat="1" applyFont="1" applyFill="1" applyBorder="1" applyAlignment="1" applyProtection="1">
      <alignment horizontal="right" vertical="center"/>
      <protection locked="0"/>
    </xf>
    <xf numFmtId="4" fontId="0" fillId="0" borderId="13" xfId="131" applyNumberFormat="1" applyFont="1" applyBorder="1" applyProtection="1">
      <protection locked="0"/>
    </xf>
    <xf numFmtId="4" fontId="0" fillId="0" borderId="0" xfId="131" applyNumberFormat="1" applyFont="1" applyProtection="1">
      <protection locked="0"/>
    </xf>
    <xf numFmtId="4" fontId="0" fillId="0" borderId="13" xfId="0" applyNumberFormat="1" applyBorder="1" applyProtection="1">
      <protection locked="0"/>
    </xf>
    <xf numFmtId="4" fontId="0" fillId="0" borderId="0" xfId="0" applyNumberFormat="1" applyProtection="1">
      <protection locked="0"/>
    </xf>
    <xf numFmtId="4" fontId="0" fillId="0" borderId="13" xfId="131" applyNumberFormat="1" applyFont="1" applyFill="1" applyBorder="1" applyAlignment="1" applyProtection="1">
      <alignment horizontal="right" vertical="center"/>
      <protection locked="0"/>
    </xf>
    <xf numFmtId="4" fontId="0" fillId="0" borderId="13" xfId="131" applyNumberFormat="1" applyFont="1" applyFill="1" applyBorder="1" applyAlignment="1" applyProtection="1">
      <alignment horizontal="right"/>
      <protection locked="0"/>
    </xf>
    <xf numFmtId="167" fontId="35" fillId="0" borderId="13" xfId="0" applyNumberFormat="1" applyFont="1" applyBorder="1" applyAlignment="1" applyProtection="1">
      <alignment vertical="center"/>
      <protection locked="0"/>
    </xf>
    <xf numFmtId="167" fontId="1" fillId="0" borderId="12" xfId="0" applyNumberFormat="1" applyFont="1" applyFill="1" applyBorder="1" applyAlignment="1" applyProtection="1">
      <alignment vertical="center"/>
      <protection locked="0"/>
    </xf>
    <xf numFmtId="167" fontId="1" fillId="0" borderId="13" xfId="0" applyNumberFormat="1" applyFont="1" applyFill="1" applyBorder="1" applyAlignment="1" applyProtection="1">
      <alignment vertical="center"/>
      <protection locked="0"/>
    </xf>
    <xf numFmtId="4" fontId="35" fillId="0" borderId="0" xfId="0" applyNumberFormat="1" applyFont="1" applyProtection="1">
      <protection locked="0"/>
    </xf>
    <xf numFmtId="4" fontId="35" fillId="0" borderId="13" xfId="0" applyNumberFormat="1" applyFont="1" applyBorder="1" applyProtection="1">
      <protection locked="0"/>
    </xf>
    <xf numFmtId="4" fontId="35" fillId="0" borderId="13" xfId="0" applyNumberFormat="1" applyFont="1" applyBorder="1" applyAlignment="1" applyProtection="1">
      <alignment vertical="center"/>
      <protection locked="0"/>
    </xf>
    <xf numFmtId="167" fontId="35" fillId="0" borderId="0" xfId="0" applyNumberFormat="1" applyFont="1" applyAlignment="1" applyProtection="1">
      <alignment vertical="center"/>
      <protection locked="0"/>
    </xf>
    <xf numFmtId="167" fontId="35" fillId="0" borderId="0" xfId="131" applyNumberFormat="1" applyFont="1" applyAlignment="1" applyProtection="1">
      <alignment vertical="center"/>
      <protection locked="0"/>
    </xf>
    <xf numFmtId="167" fontId="35" fillId="0" borderId="13" xfId="0" applyNumberFormat="1" applyFont="1" applyBorder="1" applyProtection="1">
      <protection locked="0"/>
    </xf>
    <xf numFmtId="167" fontId="35" fillId="0" borderId="0" xfId="0" applyNumberFormat="1" applyFont="1" applyProtection="1">
      <protection locked="0"/>
    </xf>
    <xf numFmtId="167" fontId="35" fillId="0" borderId="13" xfId="131" applyNumberFormat="1" applyFont="1" applyFill="1" applyBorder="1" applyAlignment="1" applyProtection="1">
      <alignment vertical="center"/>
      <protection locked="0"/>
    </xf>
    <xf numFmtId="167" fontId="35" fillId="0" borderId="0" xfId="131" applyNumberFormat="1" applyFont="1" applyFill="1" applyBorder="1" applyAlignment="1" applyProtection="1">
      <alignment vertical="center"/>
      <protection locked="0"/>
    </xf>
    <xf numFmtId="167" fontId="0" fillId="0" borderId="13" xfId="0" applyNumberFormat="1" applyFill="1" applyBorder="1" applyAlignment="1" applyProtection="1">
      <alignment vertical="center"/>
      <protection locked="0"/>
    </xf>
    <xf numFmtId="0" fontId="0" fillId="0" borderId="13" xfId="0" applyBorder="1" applyAlignment="1" applyProtection="1">
      <alignment horizontal="right" vertical="center" wrapText="1"/>
      <protection locked="0"/>
    </xf>
    <xf numFmtId="0" fontId="0" fillId="0" borderId="13" xfId="0" applyBorder="1" applyAlignment="1" applyProtection="1">
      <alignment vertical="center"/>
      <protection locked="0"/>
    </xf>
    <xf numFmtId="3" fontId="0" fillId="0" borderId="13" xfId="0" applyNumberFormat="1" applyBorder="1" applyAlignment="1" applyProtection="1">
      <alignment vertical="center"/>
      <protection locked="0"/>
    </xf>
    <xf numFmtId="2" fontId="0" fillId="0" borderId="13" xfId="0" applyNumberFormat="1" applyBorder="1" applyAlignment="1" applyProtection="1">
      <alignment horizontal="right" vertical="center" wrapText="1"/>
      <protection locked="0"/>
    </xf>
    <xf numFmtId="10" fontId="0" fillId="0" borderId="13" xfId="0" applyNumberFormat="1" applyBorder="1" applyAlignment="1" applyProtection="1">
      <alignment horizontal="right" vertical="center" wrapText="1"/>
      <protection locked="0"/>
    </xf>
    <xf numFmtId="10" fontId="0" fillId="0" borderId="13" xfId="0" applyNumberFormat="1" applyBorder="1" applyAlignment="1" applyProtection="1">
      <alignment vertical="center"/>
      <protection locked="0"/>
    </xf>
    <xf numFmtId="10" fontId="0" fillId="0" borderId="13" xfId="132" applyNumberFormat="1" applyFont="1" applyFill="1" applyBorder="1" applyAlignment="1" applyProtection="1">
      <alignment horizontal="right" vertical="center" wrapText="1"/>
      <protection locked="0"/>
    </xf>
    <xf numFmtId="168" fontId="0" fillId="0" borderId="13" xfId="132" applyNumberFormat="1" applyFont="1" applyFill="1" applyBorder="1" applyAlignment="1" applyProtection="1">
      <alignment horizontal="right" vertical="center" wrapText="1"/>
      <protection locked="0"/>
    </xf>
    <xf numFmtId="4" fontId="0" fillId="0" borderId="13" xfId="0" applyNumberFormat="1" applyBorder="1" applyAlignment="1" applyProtection="1">
      <alignment horizontal="right" vertical="center" wrapText="1"/>
      <protection locked="0"/>
    </xf>
    <xf numFmtId="2" fontId="0" fillId="0" borderId="0" xfId="0" applyNumberFormat="1" applyAlignment="1" applyProtection="1">
      <alignment wrapText="1"/>
      <protection locked="0"/>
    </xf>
    <xf numFmtId="43" fontId="25" fillId="0" borderId="13" xfId="131" applyFont="1" applyBorder="1" applyAlignment="1" applyProtection="1">
      <alignment horizontal="right" vertical="center" wrapText="1"/>
      <protection locked="0"/>
    </xf>
    <xf numFmtId="10" fontId="0" fillId="0" borderId="13" xfId="132" applyNumberFormat="1" applyFont="1" applyBorder="1" applyAlignment="1" applyProtection="1">
      <alignment horizontal="right" vertical="center" wrapText="1"/>
      <protection locked="0"/>
    </xf>
    <xf numFmtId="0" fontId="0" fillId="0" borderId="13" xfId="0" applyBorder="1" applyAlignment="1" applyProtection="1">
      <alignment horizontal="left" vertical="center" wrapText="1" indent="6"/>
      <protection locked="0"/>
    </xf>
    <xf numFmtId="2" fontId="0" fillId="0" borderId="13" xfId="0" applyNumberFormat="1" applyBorder="1" applyAlignment="1" applyProtection="1">
      <alignment horizontal="center" vertical="center" wrapText="1"/>
      <protection locked="0"/>
    </xf>
    <xf numFmtId="4" fontId="0" fillId="0" borderId="13" xfId="0" applyNumberFormat="1" applyFill="1" applyBorder="1" applyProtection="1">
      <protection locked="0"/>
    </xf>
    <xf numFmtId="4" fontId="1" fillId="0" borderId="13" xfId="0" applyNumberFormat="1" applyFont="1" applyFill="1" applyBorder="1" applyProtection="1">
      <protection locked="0"/>
    </xf>
    <xf numFmtId="4" fontId="0" fillId="0" borderId="12" xfId="0" applyNumberFormat="1" applyFill="1" applyBorder="1" applyAlignment="1" applyProtection="1">
      <alignment vertical="center"/>
      <protection locked="0"/>
    </xf>
    <xf numFmtId="4" fontId="0" fillId="0" borderId="12" xfId="0" applyNumberFormat="1" applyFill="1" applyBorder="1" applyProtection="1">
      <protection locked="0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1" xfId="0" applyBorder="1" applyAlignment="1" applyProtection="1">
      <alignment vertical="center"/>
      <protection locked="0"/>
    </xf>
    <xf numFmtId="0" fontId="1" fillId="3" borderId="4" xfId="0" applyFont="1" applyFill="1" applyBorder="1" applyAlignment="1" applyProtection="1">
      <alignment horizontal="center" vertical="center"/>
    </xf>
    <xf numFmtId="0" fontId="1" fillId="3" borderId="5" xfId="0" applyFont="1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11" fillId="0" borderId="0" xfId="0" applyFont="1" applyFill="1" applyBorder="1" applyAlignment="1">
      <alignment horizontal="justify" vertical="center" wrapText="1"/>
    </xf>
    <xf numFmtId="0" fontId="2" fillId="0" borderId="10" xfId="0" applyFont="1" applyBorder="1" applyAlignment="1">
      <alignment horizontal="left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 applyProtection="1">
      <alignment horizontal="center" vertical="center"/>
    </xf>
    <xf numFmtId="0" fontId="7" fillId="0" borderId="12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 vertical="center"/>
      <protection locked="0"/>
    </xf>
    <xf numFmtId="0" fontId="1" fillId="3" borderId="12" xfId="0" applyFont="1" applyFill="1" applyBorder="1" applyAlignment="1" applyProtection="1">
      <alignment horizontal="left" vertical="center"/>
    </xf>
    <xf numFmtId="0" fontId="1" fillId="3" borderId="14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 applyProtection="1">
      <alignment horizontal="center" vertical="center" wrapText="1"/>
      <protection locked="0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horizontal="left" vertical="center" wrapText="1"/>
    </xf>
    <xf numFmtId="0" fontId="1" fillId="3" borderId="14" xfId="0" applyFont="1" applyFill="1" applyBorder="1" applyAlignment="1" applyProtection="1">
      <alignment horizontal="left" vertical="center" wrapText="1"/>
    </xf>
  </cellXfs>
  <cellStyles count="133">
    <cellStyle name="=C:\WINNT\SYSTEM32\COMMAND.COM" xfId="61" xr:uid="{352AC2A5-97C8-4B9B-908B-86F9D75B520A}"/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80" xr:uid="{DD301A71-7000-45D9-B228-FC6864885024}"/>
    <cellStyle name="60% - Énfasis2 2" xfId="81" xr:uid="{AA666BC9-AFFA-4460-9204-304A12328BE4}"/>
    <cellStyle name="60% - Énfasis3 2" xfId="82" xr:uid="{88F79024-DBD4-4EA9-B2A3-DD485B326225}"/>
    <cellStyle name="60% - Énfasis4 2" xfId="83" xr:uid="{E7A5DC93-7272-476E-A748-107A30313EB7}"/>
    <cellStyle name="60% - Énfasis5 2" xfId="84" xr:uid="{770C478A-AD11-4554-88CF-54865BC9134B}"/>
    <cellStyle name="60% - Énfasis6 2" xfId="85" xr:uid="{05A53044-1AB0-45A8-B439-A53A56A8C588}"/>
    <cellStyle name="Bueno" xfId="4" builtinId="26" customBuiltin="1"/>
    <cellStyle name="Cálculo" xfId="8" builtinId="22" customBuiltin="1"/>
    <cellStyle name="Celda de comprobación" xfId="10" builtinId="23" customBuiltin="1"/>
    <cellStyle name="Celda vinculada" xfId="9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6" builtinId="20" customBuiltin="1"/>
    <cellStyle name="Euro" xfId="34" xr:uid="{51B95CC3-11BA-495A-A227-6B9BBB7CF0C2}"/>
    <cellStyle name="Incorrecto" xfId="5" builtinId="27" customBuiltin="1"/>
    <cellStyle name="Millares" xfId="131" builtinId="3"/>
    <cellStyle name="Millares 10" xfId="68" xr:uid="{97D17185-47F3-4723-8EBF-53F0C01C73F6}"/>
    <cellStyle name="Millares 11" xfId="59" xr:uid="{9E03C455-F7B6-4F8F-94D4-89EAF10EF451}"/>
    <cellStyle name="Millares 12" xfId="58" xr:uid="{6D3F8E14-66BB-475D-8D5B-95643A570159}"/>
    <cellStyle name="Millares 2" xfId="35" xr:uid="{643C0C0E-7BF4-4B5D-9C3D-E626FB71CB1D}"/>
    <cellStyle name="Millares 2 10" xfId="88" xr:uid="{43924E88-EFC5-469C-9892-F430E262D80D}"/>
    <cellStyle name="Millares 2 11" xfId="87" xr:uid="{36F68650-BBB8-45D5-BA9C-5BBB85610746}"/>
    <cellStyle name="Millares 2 12" xfId="105" xr:uid="{19EA2142-9184-487A-A322-FC322CC91A96}"/>
    <cellStyle name="Millares 2 2" xfId="36" xr:uid="{E5E74935-48FE-4C9B-A216-3648F2F34061}"/>
    <cellStyle name="Millares 2 2 2" xfId="50" xr:uid="{5743B34E-B868-4DAD-957A-734AEC329837}"/>
    <cellStyle name="Millares 2 2 3" xfId="106" xr:uid="{488A9F3E-372A-4855-BDF0-84A0E0BEA3FF}"/>
    <cellStyle name="Millares 2 2 4" xfId="73" xr:uid="{0A0BA2FE-C17B-49F2-8EE2-933F7229D5E2}"/>
    <cellStyle name="Millares 2 2 4 2" xfId="125" xr:uid="{0353F2C6-DAA5-48D4-A6C1-12FB166A40BD}"/>
    <cellStyle name="Millares 2 2 5" xfId="71" xr:uid="{AC83501F-0B87-4D42-96DC-773B60B09C19}"/>
    <cellStyle name="Millares 2 2 6" xfId="69" xr:uid="{491301CE-8C9E-4773-BD8E-D9F3763A846A}"/>
    <cellStyle name="Millares 2 3" xfId="37" xr:uid="{EF6E5689-6A34-40D8-BB12-07E35404EEBB}"/>
    <cellStyle name="Millares 2 3 2" xfId="51" xr:uid="{345DD6B3-5B82-409E-B052-1B39C2E3C4FE}"/>
    <cellStyle name="Millares 2 3 3" xfId="117" xr:uid="{3E65453E-2511-4680-8E00-1CB8E470DF9E}"/>
    <cellStyle name="Millares 2 3 4" xfId="65" xr:uid="{B08B2865-E96B-4B39-8BCE-42BF1318DA13}"/>
    <cellStyle name="Millares 2 3 5" xfId="114" xr:uid="{5D83612D-4129-4359-AF76-0863B9EBA6D1}"/>
    <cellStyle name="Millares 2 4" xfId="49" xr:uid="{9EC0C40E-22A3-483B-96C1-D9CC7DDDD44F}"/>
    <cellStyle name="Millares 2 4 2" xfId="89" xr:uid="{1EA1293F-E5D2-49B2-87CC-064FA2DBFE26}"/>
    <cellStyle name="Millares 2 5" xfId="90" xr:uid="{B3275870-7958-4A13-91FF-FA8AEA924A50}"/>
    <cellStyle name="Millares 2 5 2" xfId="111" xr:uid="{2EBC0E60-5209-4AB8-AF68-0BE93D276028}"/>
    <cellStyle name="Millares 2 6" xfId="91" xr:uid="{BBCE602E-8F2E-4BEC-A0E2-B457C1DF42B5}"/>
    <cellStyle name="Millares 2 6 2" xfId="122" xr:uid="{E91F69C7-D322-42CE-A2D7-48CEF03FC24B}"/>
    <cellStyle name="Millares 2 7" xfId="92" xr:uid="{2B110ED0-90C4-4D61-94D5-6F380C0D464C}"/>
    <cellStyle name="Millares 2 7 2" xfId="118" xr:uid="{643CE6C9-09A9-44FB-BF80-138DC8C1EB0D}"/>
    <cellStyle name="Millares 2 8" xfId="93" xr:uid="{73D97A89-7450-4165-B1DB-16FF0EC5391B}"/>
    <cellStyle name="Millares 2 9" xfId="94" xr:uid="{A830D5BB-657A-4D79-8A9D-CB3404971A43}"/>
    <cellStyle name="Millares 3" xfId="38" xr:uid="{EE37598F-B041-4513-850B-D6B4A36C58AF}"/>
    <cellStyle name="Millares 3 2" xfId="52" xr:uid="{15860D04-3910-4254-B249-E047E57B082A}"/>
    <cellStyle name="Millares 3 2 2" xfId="95" xr:uid="{2754086D-BD2C-4A3C-A011-9D8E96E8BAB5}"/>
    <cellStyle name="Millares 3 3" xfId="107" xr:uid="{65014D05-3F80-4AFC-8245-836585B5ED0C}"/>
    <cellStyle name="Millares 3 4" xfId="116" xr:uid="{714F56EA-6081-4AB2-8557-728673A18DED}"/>
    <cellStyle name="Millares 3 5" xfId="123" xr:uid="{584B1E8E-7F00-4AE7-AB8E-0771A8A4D998}"/>
    <cellStyle name="Millares 4" xfId="32" xr:uid="{6707D6F9-D243-44DE-B2BC-4CFAF9CCBD43}"/>
    <cellStyle name="Millares 4 2" xfId="75" xr:uid="{CCAEB4A7-81AF-4729-867B-837915D9B670}"/>
    <cellStyle name="Millares 4 3" xfId="129" xr:uid="{DCAB19B3-5556-4778-B3E9-056681083DF7}"/>
    <cellStyle name="Millares 5" xfId="86" xr:uid="{43B64689-0EC4-466C-9780-AB0AB533C041}"/>
    <cellStyle name="Millares 6" xfId="60" xr:uid="{16FB9EC2-D316-4B29-9FE4-CB9E63575FC4}"/>
    <cellStyle name="Millares 7" xfId="96" xr:uid="{C5F41547-FF68-4107-B06E-D13AE7E1115E}"/>
    <cellStyle name="Millares 7 2" xfId="97" xr:uid="{4AAEA54E-1D16-45C7-B3E8-0879D05DB8B2}"/>
    <cellStyle name="Millares 8" xfId="98" xr:uid="{E9C4417A-22BC-4900-8B8B-D4EABA39DA45}"/>
    <cellStyle name="Millares 8 2" xfId="99" xr:uid="{D19E3BDA-897D-4F7E-B216-7847EA76B7AC}"/>
    <cellStyle name="Millares 9" xfId="100" xr:uid="{8CD48989-35F1-48AB-A2EA-5C97D3174D15}"/>
    <cellStyle name="Millares 9 2" xfId="101" xr:uid="{3BC5B6B4-E192-483D-8F4B-026EC185326E}"/>
    <cellStyle name="Moneda 2" xfId="39" xr:uid="{6932D630-C2EE-4092-8E24-C4E4ED2BF249}"/>
    <cellStyle name="Moneda 2 2" xfId="53" xr:uid="{C7AB567C-6DE0-4183-AD49-4F8FBA1646D5}"/>
    <cellStyle name="Moneda 2 3" xfId="112" xr:uid="{97562982-9336-4444-B1CA-F922BC5DFDC1}"/>
    <cellStyle name="Moneda 2 4" xfId="120" xr:uid="{0275C4B8-D21C-4CD4-B4EF-AED43FDDFDB4}"/>
    <cellStyle name="Moneda 2 5" xfId="121" xr:uid="{3E161218-4453-48BF-AB54-447F62B49593}"/>
    <cellStyle name="Neutral 2" xfId="79" xr:uid="{BF91026F-251C-4EE7-A0AA-38B995C235B9}"/>
    <cellStyle name="Normal" xfId="0" builtinId="0"/>
    <cellStyle name="Normal 2" xfId="40" xr:uid="{024FBAE3-311D-4231-95BB-A3E0537FDD05}"/>
    <cellStyle name="Normal 2 2" xfId="41" xr:uid="{2837D248-D5C2-4221-8B63-C70953FEB0D3}"/>
    <cellStyle name="Normal 2 3" xfId="54" xr:uid="{F0635733-750D-402A-9045-B789BD02E071}"/>
    <cellStyle name="Normal 2 3 2" xfId="78" xr:uid="{39B1828D-41CF-4ED3-9B14-AA20D93759CB}"/>
    <cellStyle name="Normal 2 4" xfId="108" xr:uid="{27B7E4FC-B450-43E7-A859-1175A1C4A798}"/>
    <cellStyle name="Normal 2 5" xfId="72" xr:uid="{1BF30D29-5C65-4D2D-BC3D-E8A65FA5AE9D}"/>
    <cellStyle name="Normal 2 6" xfId="119" xr:uid="{4C9ADCF9-7CB4-4217-99FD-F077D8A83CE6}"/>
    <cellStyle name="Normal 2 7" xfId="70" xr:uid="{B89A93E1-3BB5-4B70-9E16-27DB5CCA4238}"/>
    <cellStyle name="Normal 3" xfId="42" xr:uid="{05337749-F30E-463D-87E2-521754AC2DA8}"/>
    <cellStyle name="Normal 3 2" xfId="55" xr:uid="{F1DB55A1-DB91-4BA4-866E-2DB101AE8072}"/>
    <cellStyle name="Normal 3 3" xfId="76" xr:uid="{664DEDDA-22C6-4AE3-A758-60E0853A46B8}"/>
    <cellStyle name="Normal 3 4" xfId="126" xr:uid="{2C44FF24-9B7F-4A25-AE29-7E6086CA2C86}"/>
    <cellStyle name="Normal 3 5" xfId="66" xr:uid="{FC3193B3-B721-4826-85C9-492DA081279D}"/>
    <cellStyle name="Normal 3 6" xfId="67" xr:uid="{6884146D-D01E-46BD-8D10-68B3ACC58FF3}"/>
    <cellStyle name="Normal 3 7" xfId="130" xr:uid="{B2A5A9DE-75AD-4754-A414-56B1980419AB}"/>
    <cellStyle name="Normal 4" xfId="43" xr:uid="{0563470B-6ABD-4498-9C11-A313E66D2B08}"/>
    <cellStyle name="Normal 4 2" xfId="44" xr:uid="{797B01C2-6D83-4AF9-AF7C-117D8AFF14B0}"/>
    <cellStyle name="Normal 4 3" xfId="109" xr:uid="{13B35881-6F94-437F-A275-DD0599A4B5CB}"/>
    <cellStyle name="Normal 4 4" xfId="77" xr:uid="{B64BD0D3-0855-4045-98DE-89C5AB9CC406}"/>
    <cellStyle name="Normal 5" xfId="45" xr:uid="{A406B875-D289-4F57-B4D3-2C491325E00A}"/>
    <cellStyle name="Normal 5 2" xfId="46" xr:uid="{AE96374A-B1C6-4414-AC69-BF5B483908CB}"/>
    <cellStyle name="Normal 5 3" xfId="110" xr:uid="{DC205A54-12D3-408C-B33B-28B9A88B2406}"/>
    <cellStyle name="Normal 6" xfId="47" xr:uid="{8240F1DC-7FD1-4129-85B9-FAF803A1CC2F}"/>
    <cellStyle name="Normal 6 2" xfId="48" xr:uid="{A9E88FF0-ED95-4572-BA2B-0AD44026CDC2}"/>
    <cellStyle name="Normal 6 2 2" xfId="57" xr:uid="{FC21E660-0278-4D16-8622-F1A3EEADE881}"/>
    <cellStyle name="Normal 6 2 3" xfId="64" xr:uid="{42A1A2E6-25E1-4C41-8FC4-EFAA38E69930}"/>
    <cellStyle name="Normal 6 2 4" xfId="113" xr:uid="{416B41A4-2ADC-4CE1-A6CE-2BE4ABE0DFA0}"/>
    <cellStyle name="Normal 6 2 5" xfId="124" xr:uid="{E286C3E8-9D49-41FB-AD0B-DC79CA165121}"/>
    <cellStyle name="Normal 6 3" xfId="56" xr:uid="{FA23E42C-665C-44EF-ABD1-20E943857E21}"/>
    <cellStyle name="Normal 6 4" xfId="62" xr:uid="{771B9607-8F5E-4133-92C2-EE0BA12EEB03}"/>
    <cellStyle name="Normal 6 5" xfId="115" xr:uid="{B80357FB-B90C-408E-B0FA-50054F12B6B5}"/>
    <cellStyle name="Normal 6 6" xfId="63" xr:uid="{DF12229F-DC23-4E94-B7AE-35B67B7F1C2E}"/>
    <cellStyle name="Normal 7" xfId="33" xr:uid="{A3C7C449-441A-4B72-AE5C-E61050E3CD70}"/>
    <cellStyle name="Normal 8" xfId="127" xr:uid="{EDD2645F-5FB1-4BEA-A779-89E88A5E2912}"/>
    <cellStyle name="Normal 9" xfId="102" xr:uid="{B2CFE87D-514C-41C9-9FF5-8403B7DD844C}"/>
    <cellStyle name="Notas 2" xfId="103" xr:uid="{CBD3B597-0EF8-4ADB-90DD-5B161DCA9242}"/>
    <cellStyle name="Porcentaje" xfId="132" builtinId="5"/>
    <cellStyle name="Porcentaje 2" xfId="74" xr:uid="{81C4638C-08D5-4B91-A204-13ED28CA7D26}"/>
    <cellStyle name="Porcentual 2" xfId="128" xr:uid="{6AB366B5-8DD6-4147-8860-3487A1CE0CE1}"/>
    <cellStyle name="Salida" xfId="7" builtinId="21" customBuiltin="1"/>
    <cellStyle name="Texto de advertencia" xfId="11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104" xr:uid="{C62BAA1A-4D82-4DBD-92C0-226799A45967}"/>
    <cellStyle name="Total" xfId="13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4</xdr:row>
          <xdr:rowOff>28575</xdr:rowOff>
        </xdr:from>
        <xdr:to>
          <xdr:col>3</xdr:col>
          <xdr:colOff>238125</xdr:colOff>
          <xdr:row>4</xdr:row>
          <xdr:rowOff>314325</xdr:rowOff>
        </xdr:to>
        <xdr:sp macro="" textlink="">
          <xdr:nvSpPr>
            <xdr:cNvPr id="1026" name="ComboBox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6</xdr:row>
          <xdr:rowOff>38100</xdr:rowOff>
        </xdr:from>
        <xdr:to>
          <xdr:col>3</xdr:col>
          <xdr:colOff>238125</xdr:colOff>
          <xdr:row>6</xdr:row>
          <xdr:rowOff>323850</xdr:rowOff>
        </xdr:to>
        <xdr:sp macro="" textlink="">
          <xdr:nvSpPr>
            <xdr:cNvPr id="1028" name="ComboBox2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1240B29-F687-4F45-9708-019B960494DF}">
                <a14:hiddenLine w="1">
                  <a:noFill/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000000"/>
                    </a:outerShdw>
                  </a:effectLst>
                </a14:hiddenEffects>
              </a:ext>
              <a:ext uri="{53640926-AAD7-44D8-BBD7-CCE9431645EC}">
                <a14:shadowObscured val="1"/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10</xdr:row>
          <xdr:rowOff>28575</xdr:rowOff>
        </xdr:from>
        <xdr:to>
          <xdr:col>3</xdr:col>
          <xdr:colOff>238125</xdr:colOff>
          <xdr:row>10</xdr:row>
          <xdr:rowOff>314325</xdr:rowOff>
        </xdr:to>
        <xdr:sp macro="" textlink="">
          <xdr:nvSpPr>
            <xdr:cNvPr id="1030" name="ComboBox3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8</xdr:row>
          <xdr:rowOff>28575</xdr:rowOff>
        </xdr:from>
        <xdr:to>
          <xdr:col>3</xdr:col>
          <xdr:colOff>238125</xdr:colOff>
          <xdr:row>8</xdr:row>
          <xdr:rowOff>314325</xdr:rowOff>
        </xdr:to>
        <xdr:sp macro="" textlink="">
          <xdr:nvSpPr>
            <xdr:cNvPr id="1031" name="ComboBox4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E12"/>
  <sheetViews>
    <sheetView showGridLines="0" tabSelected="1" workbookViewId="0">
      <selection activeCell="C3" sqref="C3:D3"/>
    </sheetView>
  </sheetViews>
  <sheetFormatPr baseColWidth="10" defaultColWidth="0" defaultRowHeight="15" zeroHeight="1"/>
  <cols>
    <col min="1" max="1" width="3.28515625" customWidth="1"/>
    <col min="2" max="2" width="25.140625" customWidth="1"/>
    <col min="3" max="4" width="45.28515625" customWidth="1"/>
    <col min="5" max="5" width="3.28515625" customWidth="1"/>
    <col min="6" max="16384" width="10.7109375" hidden="1"/>
  </cols>
  <sheetData>
    <row r="1" spans="1:5" ht="36.75" customHeight="1" thickBot="1">
      <c r="A1" s="243" t="s">
        <v>821</v>
      </c>
      <c r="B1" s="244"/>
      <c r="C1" s="244"/>
      <c r="D1" s="244"/>
      <c r="E1" s="245"/>
    </row>
    <row r="2" spans="1:5" s="7" customFormat="1">
      <c r="A2" s="25"/>
      <c r="E2" s="26"/>
    </row>
    <row r="3" spans="1:5" s="7" customFormat="1" ht="26.25" customHeight="1">
      <c r="A3" s="25"/>
      <c r="B3" s="30" t="s">
        <v>784</v>
      </c>
      <c r="C3" s="246" t="s">
        <v>3294</v>
      </c>
      <c r="D3" s="246"/>
      <c r="E3" s="26"/>
    </row>
    <row r="4" spans="1:5" s="7" customFormat="1">
      <c r="A4" s="25"/>
      <c r="E4" s="26"/>
    </row>
    <row r="5" spans="1:5" s="7" customFormat="1" ht="26.25" customHeight="1">
      <c r="A5" s="25"/>
      <c r="B5" s="30" t="s">
        <v>787</v>
      </c>
      <c r="E5" s="26"/>
    </row>
    <row r="6" spans="1:5" s="7" customFormat="1">
      <c r="A6" s="25"/>
      <c r="E6" s="26"/>
    </row>
    <row r="7" spans="1:5" s="7" customFormat="1" ht="26.25" customHeight="1">
      <c r="A7" s="25"/>
      <c r="B7" s="30" t="s">
        <v>788</v>
      </c>
      <c r="E7" s="26"/>
    </row>
    <row r="8" spans="1:5" s="7" customFormat="1">
      <c r="A8" s="25"/>
      <c r="E8" s="26"/>
    </row>
    <row r="9" spans="1:5" s="7" customFormat="1" ht="26.25" customHeight="1">
      <c r="A9" s="25"/>
      <c r="B9" s="30" t="s">
        <v>786</v>
      </c>
      <c r="E9" s="26"/>
    </row>
    <row r="10" spans="1:5" s="7" customFormat="1">
      <c r="A10" s="25"/>
      <c r="E10" s="26"/>
    </row>
    <row r="11" spans="1:5" s="7" customFormat="1" ht="26.25" customHeight="1">
      <c r="A11" s="25"/>
      <c r="B11" s="30" t="s">
        <v>785</v>
      </c>
      <c r="E11" s="26"/>
    </row>
    <row r="12" spans="1:5" s="7" customFormat="1" ht="15.75" thickBot="1">
      <c r="A12" s="27"/>
      <c r="B12" s="28"/>
      <c r="C12" s="28"/>
      <c r="D12" s="28"/>
      <c r="E12" s="29"/>
    </row>
  </sheetData>
  <sheetProtection algorithmName="SHA-512" hashValue="FKdQEstg7DECgNQMLEXXJQYsG6AX/xjknGUwMSahC4buGszIp5NwDC/UR9/euBRA4+b8IvbzOmkXIX0ginTwUg==" saltValue="Kw+QP62Sc2HhZK+vKdetQg==" spinCount="100000" sheet="1" objects="1" scenarios="1" selectLockedCells="1"/>
  <mergeCells count="2">
    <mergeCell ref="A1:E1"/>
    <mergeCell ref="C3:D3"/>
  </mergeCells>
  <dataValidations count="1">
    <dataValidation allowBlank="1" showInputMessage="1" showErrorMessage="1" prompt="Si el Ente Público es Entidad Federativa o Municipio, dejar en blanco._x000a_" sqref="C3:D3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119" scale="65" orientation="portrait" r:id="rId1"/>
  <drawing r:id="rId2"/>
  <legacyDrawing r:id="rId3"/>
  <controls>
    <mc:AlternateContent xmlns:mc="http://schemas.openxmlformats.org/markup-compatibility/2006">
      <mc:Choice Requires="x14">
        <control shapeId="1031" r:id="rId4" name="ComboBox4">
          <controlPr locked="0" defaultSize="0" autoLine="0" listFillRange="datos!E45:E78" r:id="rId5">
            <anchor moveWithCells="1">
              <from>
                <xdr:col>2</xdr:col>
                <xdr:colOff>19050</xdr:colOff>
                <xdr:row>8</xdr:row>
                <xdr:rowOff>28575</xdr:rowOff>
              </from>
              <to>
                <xdr:col>3</xdr:col>
                <xdr:colOff>238125</xdr:colOff>
                <xdr:row>8</xdr:row>
                <xdr:rowOff>314325</xdr:rowOff>
              </to>
            </anchor>
          </controlPr>
        </control>
      </mc:Choice>
      <mc:Fallback>
        <control shapeId="1031" r:id="rId4" name="ComboBox4"/>
      </mc:Fallback>
    </mc:AlternateContent>
    <mc:AlternateContent xmlns:mc="http://schemas.openxmlformats.org/markup-compatibility/2006">
      <mc:Choice Requires="x14">
        <control shapeId="1030" r:id="rId6" name="ComboBox3">
          <controlPr locked="0" defaultSize="0" autoLine="0" listFillRange="datos!B45:B48" r:id="rId7">
            <anchor moveWithCells="1">
              <from>
                <xdr:col>2</xdr:col>
                <xdr:colOff>19050</xdr:colOff>
                <xdr:row>10</xdr:row>
                <xdr:rowOff>28575</xdr:rowOff>
              </from>
              <to>
                <xdr:col>3</xdr:col>
                <xdr:colOff>238125</xdr:colOff>
                <xdr:row>10</xdr:row>
                <xdr:rowOff>314325</xdr:rowOff>
              </to>
            </anchor>
          </controlPr>
        </control>
      </mc:Choice>
      <mc:Fallback>
        <control shapeId="1030" r:id="rId6" name="ComboBox3"/>
      </mc:Fallback>
    </mc:AlternateContent>
    <mc:AlternateContent xmlns:mc="http://schemas.openxmlformats.org/markup-compatibility/2006">
      <mc:Choice Requires="x14">
        <control shapeId="1028" r:id="rId8" name="ComboBox2">
          <controlPr locked="0" defaultSize="0" autoFill="0" autoLine="0" listFillRange="datos!Y2:Y48" r:id="rId9">
            <anchor moveWithCells="1">
              <from>
                <xdr:col>2</xdr:col>
                <xdr:colOff>19050</xdr:colOff>
                <xdr:row>6</xdr:row>
                <xdr:rowOff>38100</xdr:rowOff>
              </from>
              <to>
                <xdr:col>3</xdr:col>
                <xdr:colOff>238125</xdr:colOff>
                <xdr:row>6</xdr:row>
                <xdr:rowOff>323850</xdr:rowOff>
              </to>
            </anchor>
          </controlPr>
        </control>
      </mc:Choice>
      <mc:Fallback>
        <control shapeId="1028" r:id="rId8" name="ComboBox2"/>
      </mc:Fallback>
    </mc:AlternateContent>
    <mc:AlternateContent xmlns:mc="http://schemas.openxmlformats.org/markup-compatibility/2006">
      <mc:Choice Requires="x14">
        <control shapeId="1026" r:id="rId10" name="ComboBox1">
          <controlPr locked="0" defaultSize="0" autoLine="0" listFillRange="datos!B2:B33" r:id="rId11">
            <anchor moveWithCells="1">
              <from>
                <xdr:col>2</xdr:col>
                <xdr:colOff>19050</xdr:colOff>
                <xdr:row>4</xdr:row>
                <xdr:rowOff>28575</xdr:rowOff>
              </from>
              <to>
                <xdr:col>3</xdr:col>
                <xdr:colOff>238125</xdr:colOff>
                <xdr:row>4</xdr:row>
                <xdr:rowOff>314325</xdr:rowOff>
              </to>
            </anchor>
          </controlPr>
        </control>
      </mc:Choice>
      <mc:Fallback>
        <control shapeId="1026" r:id="rId10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B3:I33"/>
  <sheetViews>
    <sheetView topLeftCell="A17" workbookViewId="0">
      <selection activeCell="D33" sqref="D33"/>
    </sheetView>
  </sheetViews>
  <sheetFormatPr baseColWidth="10" defaultRowHeight="15"/>
  <cols>
    <col min="2" max="2" width="35.85546875" bestFit="1" customWidth="1"/>
    <col min="3" max="3" width="50.28515625" customWidth="1"/>
    <col min="4" max="4" width="12.140625" bestFit="1" customWidth="1"/>
  </cols>
  <sheetData>
    <row r="3" spans="2:3">
      <c r="B3" t="s">
        <v>821</v>
      </c>
    </row>
    <row r="6" spans="2:3">
      <c r="B6" t="s">
        <v>784</v>
      </c>
      <c r="C6" s="24" t="str">
        <f>IF(TRIM(ENTE)="", IF(MUNICIPIO="No Aplica",IF(ENTIDAD_FEDERATIVA="Ciudad de México",ENTIDAD_FEDERATIVA,CONCATENATE("Gobierno del Estado de ",ENTIDAD_FEDERATIVA)),CONCATENATE(TRIM(ENTE),IF(ENTIDAD_FEDERATIVA="Ciudad de México","Delegación ","Municipio de "),MUNICIPIO, ", ",IF(ENTIDAD_FEDERATIVA="Ciudad de México",ENTIDAD_FEDERATIVA,CONCATENATE("Gobierno del Estado de ",ENTIDAD_FEDERATIVA)))),CONCATENATE(TRIM(ENTE),", ",IF(ENTIDAD_FEDERATIVA="Ciudad de México",ENTIDAD_FEDERATIVA,CONCATENATE("Gobierno del Estado de ",ENTIDAD_FEDERATIVA))))</f>
        <v>Municipio de Valle de Santiago, Gto., Gobierno del Estado de Guanajuato</v>
      </c>
    </row>
    <row r="7" spans="2:3">
      <c r="C7" t="str">
        <f>CONCATENATE(ENTE_PUBLICO," (a)")</f>
        <v>Municipio de Valle de Santiago, Gto., Gobierno del Estado de Guanajuato (a)</v>
      </c>
    </row>
    <row r="8" spans="2:3" ht="27" customHeight="1">
      <c r="B8" t="s">
        <v>787</v>
      </c>
      <c r="C8" s="24" t="s">
        <v>799</v>
      </c>
    </row>
    <row r="10" spans="2:3" ht="25.5" customHeight="1">
      <c r="B10" t="s">
        <v>788</v>
      </c>
      <c r="C10" s="24" t="s">
        <v>1161</v>
      </c>
    </row>
    <row r="11" spans="2:3" ht="20.25" customHeight="1">
      <c r="C11" s="24" t="str">
        <f>IF(MUNICIPIO="No Aplica", IF(ENTIDAD_FEDERATIVA="Ciudad de México",ENTIDAD_FEDERATIVA,CONCATENATE("Gobierno del Estado de ",ENTIDAD_FEDERATIVA)),CONCATENATE(IF(ENTIDAD_FEDERATIVA="Ciudad de México","Delegación ","Municipio de "), MUNICIPIO, IF(ENTIDAD_FEDERATIVA="Ciudad de México",CONCATENATE(", ",ENTIDAD_FEDERATIVA),CONCATENATE(", Gobierno del Estado de ",ENTIDAD_FEDERATIVA))))</f>
        <v>Municipio de Valle de Santiago, Gobierno del Estado de Guanajuato</v>
      </c>
    </row>
    <row r="12" spans="2:3">
      <c r="B12" t="s">
        <v>786</v>
      </c>
      <c r="C12" s="24">
        <v>2020</v>
      </c>
    </row>
    <row r="14" spans="2:3">
      <c r="B14" t="s">
        <v>785</v>
      </c>
      <c r="C14" s="24" t="s">
        <v>3295</v>
      </c>
    </row>
    <row r="15" spans="2:3">
      <c r="C15" s="24">
        <v>3</v>
      </c>
    </row>
    <row r="16" spans="2:3">
      <c r="C16" s="24" t="s">
        <v>3296</v>
      </c>
    </row>
    <row r="18" spans="4:9" ht="135">
      <c r="D18" s="32" t="str">
        <f>IF(PERIODO=1,CONCATENATE("Monto pagado de la inversión al 30 de marzo de ",ANIO_INFORME," (k)"),IF(PERIODO=2,CONCATENATE("Monto pagado de la inversión al 30 de junio de ",ANIO_INFORME," (k)"),IF(PERIODO=3,CONCATENATE("Monto pagado de la inversión al 30 de septiembre de ",ANIO_INFORME," (k)"),IF(PERIODO=4,CONCATENATE("Monto pagado de la inversión al 31 de diciembre de ",ANIO_INFORME," (k)")))))</f>
        <v>Monto pagado de la inversión al 30 de septiembre de 2020 (k)</v>
      </c>
      <c r="E18" s="32" t="str">
        <f>IF(PERIODO=1,CONCATENATE("Monto pagado de la inversión actualizado al 30 de marzo de ",ANIO_INFORME," (l)"),IF(PERIODO=2,CONCATENATE("Monto pagado de la inversión actualizado al 30 de junio de ",ANIO_INFORME," (l)"),IF(PERIODO=3,CONCATENATE("Monto pagado de la inversión actualizado al 30 de septiembre de ",ANIO_INFORME," (l)"),IF(PERIODO=4,CONCATENATE("Monto pagado de la inversión actualizado al 31 de diciembre de ",ANIO_INFORME," (l)")))))</f>
        <v>Monto pagado de la inversión actualizado al 30 de septiembre de 2020 (l)</v>
      </c>
      <c r="F18" s="32" t="str">
        <f>IF(PERIODO=1,CONCATENATE("Saldo pendiente por pagar de la inversión al 30 de marzo de ",ANIO_INFORME," (m = g – l)"),IF(PERIODO=2,CONCATENATE("Saldo pendiente por pagar de la inversión al 30 de junio de ",ANIO_INFORME," (m = g – l)"),IF(PERIODO=3,CONCATENATE("Saldo pendiente por pagar de la inversión al 30 de septiembre de ",ANIO_INFORME," (m = g – l)"),IF(PERIODO=4,CONCATENATE("Saldo pendiente por pagar de la inversión al 31 de diciembre de ",ANIO_INFORME," (m = g – l)")))))</f>
        <v>Saldo pendiente por pagar de la inversión al 30 de septiembre de 2020 (m = g – l)</v>
      </c>
    </row>
    <row r="20" spans="4:9" ht="60">
      <c r="D20" s="21" t="str">
        <f>CONCATENATE(ANIO_INFORME, " (d)")</f>
        <v>2020 (d)</v>
      </c>
      <c r="E20" s="22" t="str">
        <f>CONCATENATE("31 de diciembre de ",ANIO_INFORME-1, " (e)")</f>
        <v>31 de diciembre de 2019 (e)</v>
      </c>
      <c r="F20" s="31" t="str">
        <f>CONCATENATE("Saldo al 31 de diciembre de ",ANIO_INFORME-1, " (d)")</f>
        <v>Saldo al 31 de diciembre de 2019 (d)</v>
      </c>
    </row>
    <row r="23" spans="4:9">
      <c r="D23" s="33">
        <f>ANIO_INFORME + 1</f>
        <v>2021</v>
      </c>
      <c r="E23" s="34" t="str">
        <f>CONCATENATE(ANIO_INFORME + 2, " (d)")</f>
        <v>2022 (d)</v>
      </c>
      <c r="F23" s="34" t="str">
        <f>CONCATENATE(ANIO_INFORME + 3, " (d)")</f>
        <v>2023 (d)</v>
      </c>
      <c r="G23" s="34" t="str">
        <f>CONCATENATE(ANIO_INFORME + 4, " (d)")</f>
        <v>2024 (d)</v>
      </c>
      <c r="H23" s="34" t="str">
        <f>CONCATENATE(ANIO_INFORME + 5, " (d)")</f>
        <v>2025 (d)</v>
      </c>
      <c r="I23" s="34" t="str">
        <f>CONCATENATE(ANIO_INFORME + 6, " (d)")</f>
        <v>2026 (d)</v>
      </c>
    </row>
    <row r="25" spans="4:9">
      <c r="D25" s="35" t="str">
        <f>CONCATENATE(ANIO_INFORME - 5, " ",CHAR(185)," (c)")</f>
        <v>2015 ¹ (c)</v>
      </c>
      <c r="E25" s="35" t="str">
        <f>CONCATENATE(ANIO_INFORME - 4, " ",CHAR(185)," (c)")</f>
        <v>2016 ¹ (c)</v>
      </c>
      <c r="F25" s="35" t="str">
        <f>CONCATENATE(ANIO_INFORME - 3, " ",CHAR(185)," (c)")</f>
        <v>2017 ¹ (c)</v>
      </c>
      <c r="G25" s="35" t="str">
        <f>CONCATENATE(ANIO_INFORME - 2, " ",CHAR(185)," (c)")</f>
        <v>2018 ¹ (c)</v>
      </c>
      <c r="H25" s="35" t="str">
        <f>CONCATENATE(ANIO_INFORME - 1, " ",CHAR(185)," (c)")</f>
        <v>2019 ¹ (c)</v>
      </c>
      <c r="I25" s="33">
        <f>ANIO_INFORME</f>
        <v>2020</v>
      </c>
    </row>
    <row r="26" spans="4:9">
      <c r="D26" s="82"/>
    </row>
    <row r="29" spans="4:9">
      <c r="D29" t="s">
        <v>3135</v>
      </c>
      <c r="E29" t="s">
        <v>3136</v>
      </c>
    </row>
    <row r="30" spans="4:9">
      <c r="D30" s="127">
        <v>-1.7976931348623099E+100</v>
      </c>
      <c r="E30" s="127">
        <v>1.7976931348623099E+100</v>
      </c>
    </row>
    <row r="32" spans="4:9">
      <c r="D32" t="s">
        <v>3137</v>
      </c>
      <c r="E32" t="s">
        <v>3138</v>
      </c>
    </row>
    <row r="33" spans="4:5">
      <c r="D33" s="128">
        <v>36526</v>
      </c>
      <c r="E33" s="128">
        <v>55153</v>
      </c>
    </row>
  </sheetData>
  <sheetProtection algorithmName="SHA-512" hashValue="ifTinlDAy+m/hhaU0tfPrWkM//V8F/rkhXeUg3kIO6MQMHN10vkm1BpZ4EpOlud7oK2EwJhvcu4d3hC7ZP1nJw==" saltValue="XK/qjs2H5Nr2f7xmBcdBV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BO572"/>
  <sheetViews>
    <sheetView topLeftCell="A37" zoomScale="115" zoomScaleNormal="115" workbookViewId="0">
      <selection activeCell="B35" sqref="B35"/>
    </sheetView>
  </sheetViews>
  <sheetFormatPr baseColWidth="10" defaultRowHeight="15"/>
  <cols>
    <col min="1" max="1" width="4.7109375" customWidth="1"/>
    <col min="2" max="2" width="24.85546875" bestFit="1" customWidth="1"/>
    <col min="3" max="3" width="4.5703125" customWidth="1"/>
    <col min="4" max="4" width="2.7109375" bestFit="1" customWidth="1"/>
    <col min="5" max="5" width="22" bestFit="1" customWidth="1"/>
    <col min="6" max="6" width="2.7109375" bestFit="1" customWidth="1"/>
    <col min="7" max="7" width="15.28515625" bestFit="1" customWidth="1"/>
    <col min="8" max="8" width="1.7109375" bestFit="1" customWidth="1"/>
    <col min="9" max="9" width="15.42578125" bestFit="1" customWidth="1"/>
    <col min="10" max="10" width="2.7109375" bestFit="1" customWidth="1"/>
    <col min="11" max="11" width="12" customWidth="1"/>
    <col min="12" max="12" width="1.7109375" bestFit="1" customWidth="1"/>
    <col min="13" max="13" width="17.85546875" bestFit="1" customWidth="1"/>
    <col min="14" max="14" width="2.7109375" bestFit="1" customWidth="1"/>
    <col min="15" max="15" width="13.5703125" customWidth="1"/>
    <col min="16" max="16" width="1.7109375" bestFit="1" customWidth="1"/>
    <col min="17" max="17" width="23.7109375" bestFit="1" customWidth="1"/>
    <col min="18" max="18" width="2.7109375" bestFit="1" customWidth="1"/>
    <col min="19" max="19" width="21.42578125" bestFit="1" customWidth="1"/>
    <col min="20" max="20" width="2.7109375" bestFit="1" customWidth="1"/>
    <col min="21" max="21" width="20.28515625" bestFit="1" customWidth="1"/>
    <col min="22" max="22" width="2.7109375" bestFit="1" customWidth="1"/>
    <col min="23" max="23" width="19.42578125" bestFit="1" customWidth="1"/>
    <col min="24" max="24" width="2.7109375" bestFit="1" customWidth="1"/>
    <col min="25" max="25" width="42.5703125" bestFit="1" customWidth="1"/>
    <col min="26" max="26" width="2.7109375" bestFit="1" customWidth="1"/>
    <col min="27" max="27" width="29.140625" bestFit="1" customWidth="1"/>
    <col min="28" max="28" width="2.7109375" bestFit="1" customWidth="1"/>
    <col min="29" max="29" width="31.85546875" bestFit="1" customWidth="1"/>
    <col min="30" max="30" width="2.7109375" bestFit="1" customWidth="1"/>
    <col min="31" max="31" width="25" bestFit="1" customWidth="1"/>
    <col min="32" max="32" width="2.7109375" bestFit="1" customWidth="1"/>
    <col min="33" max="33" width="23.140625" bestFit="1" customWidth="1"/>
    <col min="34" max="34" width="2.7109375" bestFit="1" customWidth="1"/>
    <col min="35" max="35" width="26" bestFit="1" customWidth="1"/>
    <col min="36" max="36" width="2.7109375" bestFit="1" customWidth="1"/>
    <col min="37" max="37" width="17.85546875" bestFit="1" customWidth="1"/>
    <col min="38" max="38" width="2.7109375" bestFit="1" customWidth="1"/>
    <col min="39" max="39" width="17.28515625" bestFit="1" customWidth="1"/>
    <col min="40" max="40" width="2.7109375" bestFit="1" customWidth="1"/>
    <col min="41" max="41" width="20.140625" bestFit="1" customWidth="1"/>
    <col min="42" max="42" width="2.7109375" bestFit="1" customWidth="1"/>
    <col min="43" max="43" width="40.7109375" customWidth="1"/>
    <col min="44" max="44" width="2.7109375" bestFit="1" customWidth="1"/>
    <col min="45" max="45" width="27.85546875" bestFit="1" customWidth="1"/>
    <col min="46" max="46" width="2.7109375" bestFit="1" customWidth="1"/>
    <col min="47" max="47" width="18" bestFit="1" customWidth="1"/>
    <col min="48" max="48" width="2.7109375" bestFit="1" customWidth="1"/>
    <col min="49" max="49" width="17.85546875" bestFit="1" customWidth="1"/>
    <col min="50" max="50" width="2.7109375" bestFit="1" customWidth="1"/>
    <col min="51" max="51" width="24.28515625" bestFit="1" customWidth="1"/>
    <col min="52" max="52" width="2.7109375" bestFit="1" customWidth="1"/>
    <col min="53" max="53" width="15.28515625" bestFit="1" customWidth="1"/>
    <col min="54" max="54" width="2.7109375" bestFit="1" customWidth="1"/>
    <col min="55" max="55" width="23.42578125" bestFit="1" customWidth="1"/>
    <col min="56" max="56" width="2.7109375" bestFit="1" customWidth="1"/>
    <col min="57" max="57" width="14.140625" bestFit="1" customWidth="1"/>
    <col min="58" max="58" width="2.7109375" bestFit="1" customWidth="1"/>
    <col min="59" max="59" width="16.28515625" bestFit="1" customWidth="1"/>
    <col min="60" max="60" width="2.7109375" bestFit="1" customWidth="1"/>
    <col min="61" max="61" width="32.140625" bestFit="1" customWidth="1"/>
    <col min="62" max="62" width="2.7109375" bestFit="1" customWidth="1"/>
    <col min="63" max="63" width="30.5703125" bestFit="1" customWidth="1"/>
    <col min="64" max="64" width="2.7109375" bestFit="1" customWidth="1"/>
    <col min="65" max="65" width="14.7109375" bestFit="1" customWidth="1"/>
    <col min="66" max="66" width="2.7109375" bestFit="1" customWidth="1"/>
    <col min="67" max="67" width="26" bestFit="1" customWidth="1"/>
  </cols>
  <sheetData>
    <row r="1" spans="1:67">
      <c r="B1" t="s">
        <v>787</v>
      </c>
      <c r="E1" t="s">
        <v>789</v>
      </c>
      <c r="G1" t="s">
        <v>790</v>
      </c>
      <c r="I1" t="s">
        <v>791</v>
      </c>
      <c r="K1" t="s">
        <v>792</v>
      </c>
      <c r="M1" t="s">
        <v>793</v>
      </c>
      <c r="O1" t="s">
        <v>794</v>
      </c>
      <c r="Q1" t="s">
        <v>795</v>
      </c>
      <c r="S1" t="s">
        <v>796</v>
      </c>
      <c r="U1" t="s">
        <v>797</v>
      </c>
      <c r="W1" t="s">
        <v>798</v>
      </c>
      <c r="Y1" t="s">
        <v>799</v>
      </c>
      <c r="AA1" t="s">
        <v>800</v>
      </c>
      <c r="AC1" t="s">
        <v>801</v>
      </c>
      <c r="AE1" t="s">
        <v>802</v>
      </c>
      <c r="AG1" t="s">
        <v>803</v>
      </c>
      <c r="AI1" t="s">
        <v>804</v>
      </c>
      <c r="AK1" t="s">
        <v>805</v>
      </c>
      <c r="AM1" t="s">
        <v>806</v>
      </c>
      <c r="AO1" t="s">
        <v>807</v>
      </c>
      <c r="AQ1" t="s">
        <v>808</v>
      </c>
      <c r="AS1" t="s">
        <v>809</v>
      </c>
      <c r="AU1" t="s">
        <v>810</v>
      </c>
      <c r="AW1" t="s">
        <v>811</v>
      </c>
      <c r="AY1" t="s">
        <v>812</v>
      </c>
      <c r="BA1" t="s">
        <v>813</v>
      </c>
      <c r="BC1" t="s">
        <v>814</v>
      </c>
      <c r="BE1" t="s">
        <v>815</v>
      </c>
      <c r="BG1" t="s">
        <v>816</v>
      </c>
      <c r="BI1" t="s">
        <v>817</v>
      </c>
      <c r="BK1" t="s">
        <v>818</v>
      </c>
      <c r="BM1" t="s">
        <v>819</v>
      </c>
      <c r="BO1" t="s">
        <v>820</v>
      </c>
    </row>
    <row r="2" spans="1:67">
      <c r="A2">
        <v>1</v>
      </c>
      <c r="B2" t="s">
        <v>789</v>
      </c>
      <c r="D2">
        <v>0</v>
      </c>
      <c r="E2" t="s">
        <v>3127</v>
      </c>
      <c r="F2">
        <v>0</v>
      </c>
      <c r="G2" t="s">
        <v>3127</v>
      </c>
      <c r="H2">
        <v>0</v>
      </c>
      <c r="I2" t="s">
        <v>3127</v>
      </c>
      <c r="J2">
        <v>0</v>
      </c>
      <c r="K2" t="s">
        <v>3127</v>
      </c>
      <c r="L2">
        <v>0</v>
      </c>
      <c r="M2" t="s">
        <v>3127</v>
      </c>
      <c r="N2">
        <v>0</v>
      </c>
      <c r="O2" t="s">
        <v>3127</v>
      </c>
      <c r="P2">
        <v>0</v>
      </c>
      <c r="Q2" t="s">
        <v>3127</v>
      </c>
      <c r="R2">
        <v>0</v>
      </c>
      <c r="S2" t="s">
        <v>3127</v>
      </c>
      <c r="T2">
        <v>0</v>
      </c>
      <c r="U2" t="s">
        <v>3127</v>
      </c>
      <c r="V2">
        <v>0</v>
      </c>
      <c r="W2" t="s">
        <v>3127</v>
      </c>
      <c r="X2">
        <v>0</v>
      </c>
      <c r="Y2" t="s">
        <v>3127</v>
      </c>
      <c r="Z2">
        <v>0</v>
      </c>
      <c r="AA2" t="s">
        <v>3127</v>
      </c>
      <c r="AB2">
        <v>0</v>
      </c>
      <c r="AC2" t="s">
        <v>3127</v>
      </c>
      <c r="AD2">
        <v>0</v>
      </c>
      <c r="AE2" t="s">
        <v>3127</v>
      </c>
      <c r="AF2">
        <v>0</v>
      </c>
      <c r="AG2" t="s">
        <v>3127</v>
      </c>
      <c r="AH2">
        <v>0</v>
      </c>
      <c r="AI2" t="s">
        <v>3127</v>
      </c>
      <c r="AJ2">
        <v>0</v>
      </c>
      <c r="AK2" t="s">
        <v>3127</v>
      </c>
      <c r="AL2">
        <v>0</v>
      </c>
      <c r="AM2" t="s">
        <v>3127</v>
      </c>
      <c r="AN2">
        <v>0</v>
      </c>
      <c r="AO2" t="s">
        <v>3127</v>
      </c>
      <c r="AP2">
        <v>0</v>
      </c>
      <c r="AQ2" t="s">
        <v>3127</v>
      </c>
      <c r="AR2">
        <v>0</v>
      </c>
      <c r="AS2" t="s">
        <v>3127</v>
      </c>
      <c r="AT2">
        <v>0</v>
      </c>
      <c r="AU2" t="s">
        <v>3127</v>
      </c>
      <c r="AV2">
        <v>0</v>
      </c>
      <c r="AW2" t="s">
        <v>3127</v>
      </c>
      <c r="AX2">
        <v>0</v>
      </c>
      <c r="AY2" t="s">
        <v>3127</v>
      </c>
      <c r="AZ2">
        <v>0</v>
      </c>
      <c r="BA2" t="s">
        <v>3127</v>
      </c>
      <c r="BB2">
        <v>0</v>
      </c>
      <c r="BC2" t="s">
        <v>3127</v>
      </c>
      <c r="BD2">
        <v>0</v>
      </c>
      <c r="BE2" t="s">
        <v>3127</v>
      </c>
      <c r="BF2">
        <v>0</v>
      </c>
      <c r="BG2" t="s">
        <v>3127</v>
      </c>
      <c r="BH2">
        <v>0</v>
      </c>
      <c r="BI2" t="s">
        <v>3127</v>
      </c>
      <c r="BJ2">
        <v>0</v>
      </c>
      <c r="BK2" t="s">
        <v>3127</v>
      </c>
      <c r="BL2">
        <v>0</v>
      </c>
      <c r="BM2" t="s">
        <v>3127</v>
      </c>
      <c r="BN2">
        <v>0</v>
      </c>
      <c r="BO2" t="s">
        <v>3127</v>
      </c>
    </row>
    <row r="3" spans="1:67">
      <c r="A3">
        <v>2</v>
      </c>
      <c r="B3" t="s">
        <v>790</v>
      </c>
      <c r="D3">
        <v>1</v>
      </c>
      <c r="E3" t="s">
        <v>789</v>
      </c>
      <c r="F3">
        <v>2</v>
      </c>
      <c r="G3" t="s">
        <v>832</v>
      </c>
      <c r="H3">
        <v>3</v>
      </c>
      <c r="I3" t="s">
        <v>837</v>
      </c>
      <c r="J3">
        <v>4</v>
      </c>
      <c r="K3" t="s">
        <v>842</v>
      </c>
      <c r="L3">
        <v>5</v>
      </c>
      <c r="M3" t="s">
        <v>852</v>
      </c>
      <c r="N3">
        <v>6</v>
      </c>
      <c r="O3" t="s">
        <v>887</v>
      </c>
      <c r="P3">
        <v>7</v>
      </c>
      <c r="Q3" t="s">
        <v>896</v>
      </c>
      <c r="R3">
        <v>8</v>
      </c>
      <c r="S3" t="s">
        <v>1017</v>
      </c>
      <c r="T3">
        <v>9</v>
      </c>
      <c r="U3" t="s">
        <v>1074</v>
      </c>
      <c r="V3">
        <v>10</v>
      </c>
      <c r="W3" t="s">
        <v>1088</v>
      </c>
      <c r="X3">
        <v>11</v>
      </c>
      <c r="Y3" t="s">
        <v>852</v>
      </c>
      <c r="Z3">
        <v>12</v>
      </c>
      <c r="AA3" t="s">
        <v>1166</v>
      </c>
      <c r="AB3">
        <v>13</v>
      </c>
      <c r="AC3" t="s">
        <v>1246</v>
      </c>
      <c r="AD3">
        <v>14</v>
      </c>
      <c r="AE3" t="s">
        <v>1328</v>
      </c>
      <c r="AF3">
        <v>15</v>
      </c>
      <c r="AG3" t="s">
        <v>1447</v>
      </c>
      <c r="AH3">
        <v>16</v>
      </c>
      <c r="AI3" t="s">
        <v>1566</v>
      </c>
      <c r="AJ3">
        <v>17</v>
      </c>
      <c r="AK3" t="s">
        <v>1669</v>
      </c>
      <c r="AL3">
        <v>18</v>
      </c>
      <c r="AM3" t="s">
        <v>1699</v>
      </c>
      <c r="AN3">
        <v>19</v>
      </c>
      <c r="AO3" t="s">
        <v>852</v>
      </c>
      <c r="AP3">
        <v>20</v>
      </c>
      <c r="AQ3" t="s">
        <v>1759</v>
      </c>
      <c r="AR3">
        <v>21</v>
      </c>
      <c r="AS3" t="s">
        <v>2327</v>
      </c>
      <c r="AT3">
        <v>22</v>
      </c>
      <c r="AU3" t="s">
        <v>2530</v>
      </c>
      <c r="AV3">
        <v>23</v>
      </c>
      <c r="AW3" t="s">
        <v>2545</v>
      </c>
      <c r="AX3">
        <v>24</v>
      </c>
      <c r="AY3" t="s">
        <v>2553</v>
      </c>
      <c r="AZ3">
        <v>25</v>
      </c>
      <c r="BA3" t="s">
        <v>2604</v>
      </c>
      <c r="BB3">
        <v>26</v>
      </c>
      <c r="BC3" t="s">
        <v>2621</v>
      </c>
      <c r="BD3">
        <v>27</v>
      </c>
      <c r="BE3" t="s">
        <v>2685</v>
      </c>
      <c r="BF3">
        <v>28</v>
      </c>
      <c r="BG3" t="s">
        <v>852</v>
      </c>
      <c r="BH3">
        <v>29</v>
      </c>
      <c r="BI3" t="s">
        <v>2729</v>
      </c>
      <c r="BJ3">
        <v>30</v>
      </c>
      <c r="BK3" t="s">
        <v>2327</v>
      </c>
      <c r="BL3">
        <v>31</v>
      </c>
      <c r="BM3" t="s">
        <v>2975</v>
      </c>
      <c r="BN3">
        <v>32</v>
      </c>
      <c r="BO3" t="s">
        <v>3079</v>
      </c>
    </row>
    <row r="4" spans="1:67">
      <c r="A4">
        <v>3</v>
      </c>
      <c r="B4" t="s">
        <v>791</v>
      </c>
      <c r="D4">
        <v>1</v>
      </c>
      <c r="E4" t="s">
        <v>822</v>
      </c>
      <c r="F4">
        <v>2</v>
      </c>
      <c r="G4" t="s">
        <v>833</v>
      </c>
      <c r="H4">
        <v>3</v>
      </c>
      <c r="I4" t="s">
        <v>838</v>
      </c>
      <c r="J4">
        <v>4</v>
      </c>
      <c r="K4" t="s">
        <v>843</v>
      </c>
      <c r="L4">
        <v>5</v>
      </c>
      <c r="M4" t="s">
        <v>853</v>
      </c>
      <c r="N4">
        <v>6</v>
      </c>
      <c r="O4" t="s">
        <v>794</v>
      </c>
      <c r="P4">
        <v>7</v>
      </c>
      <c r="Q4" t="s">
        <v>897</v>
      </c>
      <c r="R4">
        <v>8</v>
      </c>
      <c r="S4" t="s">
        <v>899</v>
      </c>
      <c r="T4">
        <v>9</v>
      </c>
      <c r="U4" t="s">
        <v>1075</v>
      </c>
      <c r="V4">
        <v>10</v>
      </c>
      <c r="W4" t="s">
        <v>1089</v>
      </c>
      <c r="X4">
        <v>11</v>
      </c>
      <c r="Y4" t="s">
        <v>1124</v>
      </c>
      <c r="Z4">
        <v>12</v>
      </c>
      <c r="AA4" t="s">
        <v>1167</v>
      </c>
      <c r="AB4">
        <v>13</v>
      </c>
      <c r="AC4" t="s">
        <v>1247</v>
      </c>
      <c r="AD4">
        <v>14</v>
      </c>
      <c r="AE4" t="s">
        <v>1329</v>
      </c>
      <c r="AF4">
        <v>15</v>
      </c>
      <c r="AG4" t="s">
        <v>1448</v>
      </c>
      <c r="AH4">
        <v>16</v>
      </c>
      <c r="AI4" t="s">
        <v>1567</v>
      </c>
      <c r="AJ4">
        <v>17</v>
      </c>
      <c r="AK4" t="s">
        <v>1670</v>
      </c>
      <c r="AL4">
        <v>18</v>
      </c>
      <c r="AM4" t="s">
        <v>1700</v>
      </c>
      <c r="AN4">
        <v>19</v>
      </c>
      <c r="AO4" t="s">
        <v>1717</v>
      </c>
      <c r="AP4">
        <v>20</v>
      </c>
      <c r="AQ4" t="s">
        <v>1760</v>
      </c>
      <c r="AR4">
        <v>21</v>
      </c>
      <c r="AS4" t="s">
        <v>2328</v>
      </c>
      <c r="AT4">
        <v>22</v>
      </c>
      <c r="AU4" t="s">
        <v>2531</v>
      </c>
      <c r="AV4">
        <v>23</v>
      </c>
      <c r="AW4" t="s">
        <v>1076</v>
      </c>
      <c r="AX4">
        <v>24</v>
      </c>
      <c r="AY4" t="s">
        <v>2554</v>
      </c>
      <c r="AZ4">
        <v>25</v>
      </c>
      <c r="BA4" t="s">
        <v>2605</v>
      </c>
      <c r="BB4">
        <v>26</v>
      </c>
      <c r="BC4" t="s">
        <v>2622</v>
      </c>
      <c r="BD4">
        <v>27</v>
      </c>
      <c r="BE4" t="s">
        <v>2558</v>
      </c>
      <c r="BF4">
        <v>28</v>
      </c>
      <c r="BG4" t="s">
        <v>899</v>
      </c>
      <c r="BH4">
        <v>29</v>
      </c>
      <c r="BI4" t="s">
        <v>2730</v>
      </c>
      <c r="BJ4">
        <v>30</v>
      </c>
      <c r="BK4" t="s">
        <v>1246</v>
      </c>
      <c r="BL4">
        <v>31</v>
      </c>
      <c r="BM4" t="s">
        <v>2976</v>
      </c>
      <c r="BN4">
        <v>32</v>
      </c>
      <c r="BO4" t="s">
        <v>3080</v>
      </c>
    </row>
    <row r="5" spans="1:67">
      <c r="A5">
        <v>4</v>
      </c>
      <c r="B5" t="s">
        <v>792</v>
      </c>
      <c r="D5">
        <v>1</v>
      </c>
      <c r="E5" t="s">
        <v>823</v>
      </c>
      <c r="F5">
        <v>2</v>
      </c>
      <c r="G5" t="s">
        <v>834</v>
      </c>
      <c r="H5">
        <v>3</v>
      </c>
      <c r="I5" t="s">
        <v>839</v>
      </c>
      <c r="J5">
        <v>4</v>
      </c>
      <c r="K5" t="s">
        <v>792</v>
      </c>
      <c r="L5">
        <v>5</v>
      </c>
      <c r="M5" t="s">
        <v>854</v>
      </c>
      <c r="N5">
        <v>6</v>
      </c>
      <c r="O5" t="s">
        <v>888</v>
      </c>
      <c r="P5">
        <v>7</v>
      </c>
      <c r="Q5" t="s">
        <v>898</v>
      </c>
      <c r="R5">
        <v>8</v>
      </c>
      <c r="S5" t="s">
        <v>854</v>
      </c>
      <c r="T5">
        <v>9</v>
      </c>
      <c r="U5" t="s">
        <v>1076</v>
      </c>
      <c r="V5">
        <v>10</v>
      </c>
      <c r="W5" t="s">
        <v>1090</v>
      </c>
      <c r="X5">
        <v>11</v>
      </c>
      <c r="Y5" t="s">
        <v>1125</v>
      </c>
      <c r="Z5">
        <v>12</v>
      </c>
      <c r="AA5" t="s">
        <v>1168</v>
      </c>
      <c r="AB5">
        <v>13</v>
      </c>
      <c r="AC5" t="s">
        <v>1248</v>
      </c>
      <c r="AD5">
        <v>14</v>
      </c>
      <c r="AE5" t="s">
        <v>1330</v>
      </c>
      <c r="AF5">
        <v>15</v>
      </c>
      <c r="AG5" t="s">
        <v>1449</v>
      </c>
      <c r="AH5">
        <v>16</v>
      </c>
      <c r="AI5" t="s">
        <v>1074</v>
      </c>
      <c r="AJ5">
        <v>17</v>
      </c>
      <c r="AK5" t="s">
        <v>1671</v>
      </c>
      <c r="AL5">
        <v>18</v>
      </c>
      <c r="AM5" t="s">
        <v>1701</v>
      </c>
      <c r="AN5">
        <v>19</v>
      </c>
      <c r="AO5" t="s">
        <v>854</v>
      </c>
      <c r="AP5">
        <v>20</v>
      </c>
      <c r="AQ5" t="s">
        <v>1761</v>
      </c>
      <c r="AR5">
        <v>21</v>
      </c>
      <c r="AS5" t="s">
        <v>1246</v>
      </c>
      <c r="AT5">
        <v>22</v>
      </c>
      <c r="AU5" t="s">
        <v>2532</v>
      </c>
      <c r="AV5">
        <v>23</v>
      </c>
      <c r="AW5" t="s">
        <v>2546</v>
      </c>
      <c r="AX5">
        <v>24</v>
      </c>
      <c r="AY5" t="s">
        <v>2555</v>
      </c>
      <c r="AZ5">
        <v>25</v>
      </c>
      <c r="BA5" t="s">
        <v>2606</v>
      </c>
      <c r="BB5">
        <v>26</v>
      </c>
      <c r="BC5" t="s">
        <v>2623</v>
      </c>
      <c r="BD5">
        <v>27</v>
      </c>
      <c r="BE5" t="s">
        <v>2686</v>
      </c>
      <c r="BF5">
        <v>28</v>
      </c>
      <c r="BG5" t="s">
        <v>2700</v>
      </c>
      <c r="BH5">
        <v>29</v>
      </c>
      <c r="BI5" t="s">
        <v>2731</v>
      </c>
      <c r="BJ5">
        <v>30</v>
      </c>
      <c r="BK5" t="s">
        <v>2783</v>
      </c>
      <c r="BL5">
        <v>31</v>
      </c>
      <c r="BM5" t="s">
        <v>2977</v>
      </c>
      <c r="BN5">
        <v>32</v>
      </c>
      <c r="BO5" t="s">
        <v>3081</v>
      </c>
    </row>
    <row r="6" spans="1:67">
      <c r="A6">
        <v>5</v>
      </c>
      <c r="B6" t="s">
        <v>793</v>
      </c>
      <c r="D6">
        <v>1</v>
      </c>
      <c r="E6" t="s">
        <v>824</v>
      </c>
      <c r="F6">
        <v>2</v>
      </c>
      <c r="G6" t="s">
        <v>835</v>
      </c>
      <c r="H6">
        <v>3</v>
      </c>
      <c r="I6" t="s">
        <v>840</v>
      </c>
      <c r="J6">
        <v>4</v>
      </c>
      <c r="K6" t="s">
        <v>844</v>
      </c>
      <c r="L6">
        <v>5</v>
      </c>
      <c r="M6" t="s">
        <v>855</v>
      </c>
      <c r="N6">
        <v>6</v>
      </c>
      <c r="O6" t="s">
        <v>889</v>
      </c>
      <c r="P6">
        <v>7</v>
      </c>
      <c r="Q6" t="s">
        <v>899</v>
      </c>
      <c r="R6">
        <v>8</v>
      </c>
      <c r="S6" t="s">
        <v>1018</v>
      </c>
      <c r="T6">
        <v>9</v>
      </c>
      <c r="U6" t="s">
        <v>1077</v>
      </c>
      <c r="V6">
        <v>10</v>
      </c>
      <c r="W6" t="s">
        <v>1091</v>
      </c>
      <c r="X6">
        <v>11</v>
      </c>
      <c r="Y6" t="s">
        <v>1126</v>
      </c>
      <c r="Z6">
        <v>12</v>
      </c>
      <c r="AA6" t="s">
        <v>1169</v>
      </c>
      <c r="AB6">
        <v>13</v>
      </c>
      <c r="AC6" t="s">
        <v>1249</v>
      </c>
      <c r="AD6">
        <v>14</v>
      </c>
      <c r="AE6" t="s">
        <v>1331</v>
      </c>
      <c r="AF6">
        <v>15</v>
      </c>
      <c r="AG6" t="s">
        <v>1450</v>
      </c>
      <c r="AH6">
        <v>16</v>
      </c>
      <c r="AI6" t="s">
        <v>1568</v>
      </c>
      <c r="AJ6">
        <v>17</v>
      </c>
      <c r="AK6" t="s">
        <v>1672</v>
      </c>
      <c r="AL6">
        <v>18</v>
      </c>
      <c r="AM6" t="s">
        <v>1702</v>
      </c>
      <c r="AN6">
        <v>19</v>
      </c>
      <c r="AO6" t="s">
        <v>1718</v>
      </c>
      <c r="AP6">
        <v>20</v>
      </c>
      <c r="AQ6" t="s">
        <v>1762</v>
      </c>
      <c r="AR6">
        <v>21</v>
      </c>
      <c r="AS6" t="s">
        <v>2329</v>
      </c>
      <c r="AT6">
        <v>22</v>
      </c>
      <c r="AU6" t="s">
        <v>2533</v>
      </c>
      <c r="AV6">
        <v>23</v>
      </c>
      <c r="AW6" t="s">
        <v>2547</v>
      </c>
      <c r="AX6">
        <v>24</v>
      </c>
      <c r="AY6" t="s">
        <v>2556</v>
      </c>
      <c r="AZ6">
        <v>25</v>
      </c>
      <c r="BA6" t="s">
        <v>2607</v>
      </c>
      <c r="BB6">
        <v>26</v>
      </c>
      <c r="BC6" t="s">
        <v>2624</v>
      </c>
      <c r="BD6">
        <v>27</v>
      </c>
      <c r="BE6" t="s">
        <v>2687</v>
      </c>
      <c r="BF6">
        <v>28</v>
      </c>
      <c r="BG6" t="s">
        <v>2701</v>
      </c>
      <c r="BH6">
        <v>29</v>
      </c>
      <c r="BI6" t="s">
        <v>2732</v>
      </c>
      <c r="BJ6">
        <v>30</v>
      </c>
      <c r="BK6" t="s">
        <v>1248</v>
      </c>
      <c r="BL6">
        <v>31</v>
      </c>
      <c r="BM6" t="s">
        <v>2978</v>
      </c>
      <c r="BN6">
        <v>32</v>
      </c>
      <c r="BO6" t="s">
        <v>1076</v>
      </c>
    </row>
    <row r="7" spans="1:67">
      <c r="A7">
        <v>6</v>
      </c>
      <c r="B7" t="s">
        <v>794</v>
      </c>
      <c r="D7">
        <v>1</v>
      </c>
      <c r="E7" t="s">
        <v>825</v>
      </c>
      <c r="F7">
        <v>2</v>
      </c>
      <c r="G7" t="s">
        <v>836</v>
      </c>
      <c r="H7">
        <v>3</v>
      </c>
      <c r="I7" t="s">
        <v>841</v>
      </c>
      <c r="J7">
        <v>4</v>
      </c>
      <c r="K7" t="s">
        <v>845</v>
      </c>
      <c r="L7">
        <v>5</v>
      </c>
      <c r="M7" t="s">
        <v>856</v>
      </c>
      <c r="N7">
        <v>6</v>
      </c>
      <c r="O7" t="s">
        <v>890</v>
      </c>
      <c r="P7">
        <v>7</v>
      </c>
      <c r="Q7" t="s">
        <v>900</v>
      </c>
      <c r="R7">
        <v>8</v>
      </c>
      <c r="S7" t="s">
        <v>1019</v>
      </c>
      <c r="T7">
        <v>9</v>
      </c>
      <c r="U7" t="s">
        <v>1078</v>
      </c>
      <c r="V7">
        <v>10</v>
      </c>
      <c r="W7" t="s">
        <v>798</v>
      </c>
      <c r="X7">
        <v>11</v>
      </c>
      <c r="Y7" t="s">
        <v>1127</v>
      </c>
      <c r="Z7">
        <v>12</v>
      </c>
      <c r="AA7" t="s">
        <v>1170</v>
      </c>
      <c r="AB7">
        <v>13</v>
      </c>
      <c r="AC7" t="s">
        <v>1250</v>
      </c>
      <c r="AD7">
        <v>14</v>
      </c>
      <c r="AE7" t="s">
        <v>1332</v>
      </c>
      <c r="AF7">
        <v>15</v>
      </c>
      <c r="AG7" t="s">
        <v>1451</v>
      </c>
      <c r="AH7">
        <v>16</v>
      </c>
      <c r="AI7" t="s">
        <v>1569</v>
      </c>
      <c r="AJ7">
        <v>17</v>
      </c>
      <c r="AK7" t="s">
        <v>1673</v>
      </c>
      <c r="AL7">
        <v>18</v>
      </c>
      <c r="AM7" t="s">
        <v>1703</v>
      </c>
      <c r="AN7">
        <v>19</v>
      </c>
      <c r="AO7" t="s">
        <v>1719</v>
      </c>
      <c r="AP7">
        <v>20</v>
      </c>
      <c r="AQ7" t="s">
        <v>1763</v>
      </c>
      <c r="AR7">
        <v>21</v>
      </c>
      <c r="AS7" t="s">
        <v>2330</v>
      </c>
      <c r="AT7">
        <v>22</v>
      </c>
      <c r="AU7" t="s">
        <v>2534</v>
      </c>
      <c r="AV7">
        <v>23</v>
      </c>
      <c r="AW7" t="s">
        <v>2548</v>
      </c>
      <c r="AX7">
        <v>24</v>
      </c>
      <c r="AY7" t="s">
        <v>2557</v>
      </c>
      <c r="AZ7">
        <v>25</v>
      </c>
      <c r="BA7" t="s">
        <v>2608</v>
      </c>
      <c r="BB7">
        <v>26</v>
      </c>
      <c r="BC7" t="s">
        <v>2625</v>
      </c>
      <c r="BD7">
        <v>27</v>
      </c>
      <c r="BE7" t="s">
        <v>2688</v>
      </c>
      <c r="BF7">
        <v>28</v>
      </c>
      <c r="BG7" t="s">
        <v>2702</v>
      </c>
      <c r="BH7">
        <v>29</v>
      </c>
      <c r="BI7" t="s">
        <v>2733</v>
      </c>
      <c r="BJ7">
        <v>30</v>
      </c>
      <c r="BK7" t="s">
        <v>2784</v>
      </c>
      <c r="BL7">
        <v>31</v>
      </c>
      <c r="BM7" t="s">
        <v>2979</v>
      </c>
      <c r="BN7">
        <v>32</v>
      </c>
      <c r="BO7" t="s">
        <v>3082</v>
      </c>
    </row>
    <row r="8" spans="1:67">
      <c r="A8">
        <v>7</v>
      </c>
      <c r="B8" t="s">
        <v>795</v>
      </c>
      <c r="D8">
        <v>1</v>
      </c>
      <c r="E8" t="s">
        <v>826</v>
      </c>
      <c r="J8">
        <v>4</v>
      </c>
      <c r="K8" t="s">
        <v>846</v>
      </c>
      <c r="L8">
        <v>5</v>
      </c>
      <c r="M8" t="s">
        <v>857</v>
      </c>
      <c r="N8">
        <v>6</v>
      </c>
      <c r="O8" t="s">
        <v>891</v>
      </c>
      <c r="P8">
        <v>7</v>
      </c>
      <c r="Q8" t="s">
        <v>901</v>
      </c>
      <c r="R8">
        <v>8</v>
      </c>
      <c r="S8" t="s">
        <v>1020</v>
      </c>
      <c r="T8">
        <v>9</v>
      </c>
      <c r="U8" t="s">
        <v>890</v>
      </c>
      <c r="V8">
        <v>10</v>
      </c>
      <c r="W8" t="s">
        <v>1092</v>
      </c>
      <c r="X8">
        <v>11</v>
      </c>
      <c r="Y8" t="s">
        <v>1128</v>
      </c>
      <c r="Z8">
        <v>12</v>
      </c>
      <c r="AA8" t="s">
        <v>1171</v>
      </c>
      <c r="AB8">
        <v>13</v>
      </c>
      <c r="AC8" t="s">
        <v>1251</v>
      </c>
      <c r="AD8">
        <v>14</v>
      </c>
      <c r="AE8" t="s">
        <v>1333</v>
      </c>
      <c r="AF8">
        <v>15</v>
      </c>
      <c r="AG8" t="s">
        <v>1452</v>
      </c>
      <c r="AH8">
        <v>16</v>
      </c>
      <c r="AI8" t="s">
        <v>1570</v>
      </c>
      <c r="AJ8">
        <v>17</v>
      </c>
      <c r="AK8" t="s">
        <v>1354</v>
      </c>
      <c r="AL8">
        <v>18</v>
      </c>
      <c r="AM8" t="s">
        <v>1704</v>
      </c>
      <c r="AN8">
        <v>19</v>
      </c>
      <c r="AO8" t="s">
        <v>1720</v>
      </c>
      <c r="AP8">
        <v>20</v>
      </c>
      <c r="AQ8" t="s">
        <v>1764</v>
      </c>
      <c r="AR8">
        <v>21</v>
      </c>
      <c r="AS8" t="s">
        <v>1700</v>
      </c>
      <c r="AT8">
        <v>22</v>
      </c>
      <c r="AU8" t="s">
        <v>2535</v>
      </c>
      <c r="AV8">
        <v>23</v>
      </c>
      <c r="AW8" t="s">
        <v>2549</v>
      </c>
      <c r="AX8">
        <v>24</v>
      </c>
      <c r="AY8" t="s">
        <v>2558</v>
      </c>
      <c r="AZ8">
        <v>25</v>
      </c>
      <c r="BA8" t="s">
        <v>2609</v>
      </c>
      <c r="BB8">
        <v>26</v>
      </c>
      <c r="BC8" t="s">
        <v>2626</v>
      </c>
      <c r="BD8">
        <v>27</v>
      </c>
      <c r="BE8" t="s">
        <v>2689</v>
      </c>
      <c r="BF8">
        <v>28</v>
      </c>
      <c r="BG8" t="s">
        <v>1721</v>
      </c>
      <c r="BH8">
        <v>29</v>
      </c>
      <c r="BI8" t="s">
        <v>2734</v>
      </c>
      <c r="BJ8">
        <v>30</v>
      </c>
      <c r="BK8" t="s">
        <v>2785</v>
      </c>
      <c r="BL8">
        <v>31</v>
      </c>
      <c r="BM8" t="s">
        <v>2980</v>
      </c>
      <c r="BN8">
        <v>32</v>
      </c>
      <c r="BO8" t="s">
        <v>3083</v>
      </c>
    </row>
    <row r="9" spans="1:67">
      <c r="A9">
        <v>8</v>
      </c>
      <c r="B9" t="s">
        <v>796</v>
      </c>
      <c r="D9">
        <v>1</v>
      </c>
      <c r="E9" t="s">
        <v>827</v>
      </c>
      <c r="J9">
        <v>4</v>
      </c>
      <c r="K9" t="s">
        <v>847</v>
      </c>
      <c r="L9">
        <v>5</v>
      </c>
      <c r="M9" t="s">
        <v>858</v>
      </c>
      <c r="N9">
        <v>6</v>
      </c>
      <c r="O9" t="s">
        <v>892</v>
      </c>
      <c r="P9">
        <v>7</v>
      </c>
      <c r="Q9" t="s">
        <v>902</v>
      </c>
      <c r="R9">
        <v>8</v>
      </c>
      <c r="S9" t="s">
        <v>1021</v>
      </c>
      <c r="T9">
        <v>9</v>
      </c>
      <c r="U9" t="s">
        <v>1079</v>
      </c>
      <c r="V9">
        <v>10</v>
      </c>
      <c r="W9" t="s">
        <v>1093</v>
      </c>
      <c r="X9">
        <v>11</v>
      </c>
      <c r="Y9" t="s">
        <v>1129</v>
      </c>
      <c r="Z9">
        <v>12</v>
      </c>
      <c r="AA9" t="s">
        <v>1172</v>
      </c>
      <c r="AB9">
        <v>13</v>
      </c>
      <c r="AC9" t="s">
        <v>1252</v>
      </c>
      <c r="AD9">
        <v>14</v>
      </c>
      <c r="AE9" t="s">
        <v>1334</v>
      </c>
      <c r="AF9">
        <v>15</v>
      </c>
      <c r="AG9" t="s">
        <v>1453</v>
      </c>
      <c r="AH9">
        <v>16</v>
      </c>
      <c r="AI9" t="s">
        <v>1571</v>
      </c>
      <c r="AJ9">
        <v>17</v>
      </c>
      <c r="AK9" t="s">
        <v>1674</v>
      </c>
      <c r="AL9">
        <v>18</v>
      </c>
      <c r="AM9" t="s">
        <v>1705</v>
      </c>
      <c r="AN9">
        <v>19</v>
      </c>
      <c r="AO9" t="s">
        <v>1721</v>
      </c>
      <c r="AP9">
        <v>20</v>
      </c>
      <c r="AQ9" t="s">
        <v>1765</v>
      </c>
      <c r="AR9">
        <v>21</v>
      </c>
      <c r="AS9" t="s">
        <v>2331</v>
      </c>
      <c r="AT9">
        <v>22</v>
      </c>
      <c r="AU9" t="s">
        <v>2536</v>
      </c>
      <c r="AV9">
        <v>23</v>
      </c>
      <c r="AW9" t="s">
        <v>1612</v>
      </c>
      <c r="AX9">
        <v>24</v>
      </c>
      <c r="AY9" t="s">
        <v>2559</v>
      </c>
      <c r="AZ9">
        <v>25</v>
      </c>
      <c r="BA9" t="s">
        <v>2610</v>
      </c>
      <c r="BB9">
        <v>26</v>
      </c>
      <c r="BC9" t="s">
        <v>2627</v>
      </c>
      <c r="BD9">
        <v>27</v>
      </c>
      <c r="BE9" t="s">
        <v>931</v>
      </c>
      <c r="BF9">
        <v>28</v>
      </c>
      <c r="BG9" t="s">
        <v>1025</v>
      </c>
      <c r="BH9">
        <v>29</v>
      </c>
      <c r="BI9" t="s">
        <v>1076</v>
      </c>
      <c r="BJ9">
        <v>30</v>
      </c>
      <c r="BK9" t="s">
        <v>2786</v>
      </c>
      <c r="BL9">
        <v>31</v>
      </c>
      <c r="BM9" t="s">
        <v>2981</v>
      </c>
      <c r="BN9">
        <v>32</v>
      </c>
      <c r="BO9" t="s">
        <v>3084</v>
      </c>
    </row>
    <row r="10" spans="1:67">
      <c r="A10">
        <v>9</v>
      </c>
      <c r="B10" t="s">
        <v>797</v>
      </c>
      <c r="D10">
        <v>1</v>
      </c>
      <c r="E10" t="s">
        <v>828</v>
      </c>
      <c r="J10">
        <v>4</v>
      </c>
      <c r="K10" t="s">
        <v>848</v>
      </c>
      <c r="L10">
        <v>5</v>
      </c>
      <c r="M10" t="s">
        <v>859</v>
      </c>
      <c r="N10">
        <v>6</v>
      </c>
      <c r="O10" t="s">
        <v>893</v>
      </c>
      <c r="P10">
        <v>7</v>
      </c>
      <c r="Q10" t="s">
        <v>903</v>
      </c>
      <c r="R10">
        <v>8</v>
      </c>
      <c r="S10" t="s">
        <v>1022</v>
      </c>
      <c r="T10">
        <v>9</v>
      </c>
      <c r="U10" t="s">
        <v>1080</v>
      </c>
      <c r="V10">
        <v>10</v>
      </c>
      <c r="W10" t="s">
        <v>1094</v>
      </c>
      <c r="X10">
        <v>11</v>
      </c>
      <c r="Y10" t="s">
        <v>1130</v>
      </c>
      <c r="Z10">
        <v>12</v>
      </c>
      <c r="AA10" t="s">
        <v>1173</v>
      </c>
      <c r="AB10">
        <v>13</v>
      </c>
      <c r="AC10" t="s">
        <v>1253</v>
      </c>
      <c r="AD10">
        <v>14</v>
      </c>
      <c r="AE10" t="s">
        <v>1335</v>
      </c>
      <c r="AF10">
        <v>15</v>
      </c>
      <c r="AG10" t="s">
        <v>1454</v>
      </c>
      <c r="AH10">
        <v>16</v>
      </c>
      <c r="AI10" t="s">
        <v>1572</v>
      </c>
      <c r="AJ10">
        <v>17</v>
      </c>
      <c r="AK10" t="s">
        <v>931</v>
      </c>
      <c r="AL10">
        <v>18</v>
      </c>
      <c r="AM10" t="s">
        <v>1706</v>
      </c>
      <c r="AN10">
        <v>19</v>
      </c>
      <c r="AO10" t="s">
        <v>1722</v>
      </c>
      <c r="AP10">
        <v>20</v>
      </c>
      <c r="AQ10" t="s">
        <v>1766</v>
      </c>
      <c r="AR10">
        <v>21</v>
      </c>
      <c r="AS10" t="s">
        <v>2332</v>
      </c>
      <c r="AT10">
        <v>22</v>
      </c>
      <c r="AU10" t="s">
        <v>2537</v>
      </c>
      <c r="AV10">
        <v>23</v>
      </c>
      <c r="AW10" t="s">
        <v>2550</v>
      </c>
      <c r="AX10">
        <v>24</v>
      </c>
      <c r="AY10" t="s">
        <v>2560</v>
      </c>
      <c r="AZ10">
        <v>25</v>
      </c>
      <c r="BA10" t="s">
        <v>2611</v>
      </c>
      <c r="BB10">
        <v>26</v>
      </c>
      <c r="BC10" t="s">
        <v>2628</v>
      </c>
      <c r="BD10">
        <v>27</v>
      </c>
      <c r="BE10" t="s">
        <v>2690</v>
      </c>
      <c r="BF10">
        <v>28</v>
      </c>
      <c r="BG10" t="s">
        <v>2703</v>
      </c>
      <c r="BH10">
        <v>29</v>
      </c>
      <c r="BI10" t="s">
        <v>2735</v>
      </c>
      <c r="BJ10">
        <v>30</v>
      </c>
      <c r="BK10" t="s">
        <v>2787</v>
      </c>
      <c r="BL10">
        <v>31</v>
      </c>
      <c r="BM10" t="s">
        <v>2982</v>
      </c>
      <c r="BN10">
        <v>32</v>
      </c>
      <c r="BO10" t="s">
        <v>3085</v>
      </c>
    </row>
    <row r="11" spans="1:67">
      <c r="A11">
        <v>10</v>
      </c>
      <c r="B11" t="s">
        <v>798</v>
      </c>
      <c r="D11">
        <v>1</v>
      </c>
      <c r="E11" t="s">
        <v>829</v>
      </c>
      <c r="J11">
        <v>4</v>
      </c>
      <c r="K11" t="s">
        <v>849</v>
      </c>
      <c r="L11">
        <v>5</v>
      </c>
      <c r="M11" t="s">
        <v>860</v>
      </c>
      <c r="N11">
        <v>6</v>
      </c>
      <c r="O11" t="s">
        <v>894</v>
      </c>
      <c r="P11">
        <v>7</v>
      </c>
      <c r="Q11" t="s">
        <v>904</v>
      </c>
      <c r="R11">
        <v>8</v>
      </c>
      <c r="S11" t="s">
        <v>1023</v>
      </c>
      <c r="T11">
        <v>9</v>
      </c>
      <c r="U11" t="s">
        <v>1081</v>
      </c>
      <c r="V11">
        <v>10</v>
      </c>
      <c r="W11" t="s">
        <v>1095</v>
      </c>
      <c r="X11">
        <v>11</v>
      </c>
      <c r="Y11" t="s">
        <v>1131</v>
      </c>
      <c r="Z11">
        <v>12</v>
      </c>
      <c r="AA11" t="s">
        <v>1174</v>
      </c>
      <c r="AB11">
        <v>13</v>
      </c>
      <c r="AC11" t="s">
        <v>1254</v>
      </c>
      <c r="AD11">
        <v>14</v>
      </c>
      <c r="AE11" t="s">
        <v>1336</v>
      </c>
      <c r="AF11">
        <v>15</v>
      </c>
      <c r="AG11" t="s">
        <v>1455</v>
      </c>
      <c r="AH11">
        <v>16</v>
      </c>
      <c r="AI11" t="s">
        <v>1573</v>
      </c>
      <c r="AJ11">
        <v>17</v>
      </c>
      <c r="AK11" t="s">
        <v>1675</v>
      </c>
      <c r="AL11">
        <v>18</v>
      </c>
      <c r="AM11" t="s">
        <v>1707</v>
      </c>
      <c r="AN11">
        <v>19</v>
      </c>
      <c r="AO11" t="s">
        <v>845</v>
      </c>
      <c r="AP11">
        <v>20</v>
      </c>
      <c r="AQ11" t="s">
        <v>1767</v>
      </c>
      <c r="AR11">
        <v>21</v>
      </c>
      <c r="AS11" t="s">
        <v>2333</v>
      </c>
      <c r="AT11">
        <v>22</v>
      </c>
      <c r="AU11" t="s">
        <v>2538</v>
      </c>
      <c r="AV11">
        <v>23</v>
      </c>
      <c r="AW11" t="s">
        <v>2551</v>
      </c>
      <c r="AX11">
        <v>24</v>
      </c>
      <c r="AY11" t="s">
        <v>2561</v>
      </c>
      <c r="AZ11">
        <v>25</v>
      </c>
      <c r="BA11" t="s">
        <v>2612</v>
      </c>
      <c r="BB11">
        <v>26</v>
      </c>
      <c r="BC11" t="s">
        <v>2629</v>
      </c>
      <c r="BD11">
        <v>27</v>
      </c>
      <c r="BE11" t="s">
        <v>2691</v>
      </c>
      <c r="BF11">
        <v>28</v>
      </c>
      <c r="BG11" t="s">
        <v>2704</v>
      </c>
      <c r="BH11">
        <v>29</v>
      </c>
      <c r="BI11" t="s">
        <v>2736</v>
      </c>
      <c r="BJ11">
        <v>30</v>
      </c>
      <c r="BK11" t="s">
        <v>2788</v>
      </c>
      <c r="BL11">
        <v>31</v>
      </c>
      <c r="BM11" t="s">
        <v>2983</v>
      </c>
      <c r="BN11">
        <v>32</v>
      </c>
      <c r="BO11" t="s">
        <v>890</v>
      </c>
    </row>
    <row r="12" spans="1:67">
      <c r="A12">
        <v>11</v>
      </c>
      <c r="B12" t="s">
        <v>799</v>
      </c>
      <c r="D12">
        <v>1</v>
      </c>
      <c r="E12" t="s">
        <v>830</v>
      </c>
      <c r="J12">
        <v>4</v>
      </c>
      <c r="K12" t="s">
        <v>850</v>
      </c>
      <c r="L12">
        <v>5</v>
      </c>
      <c r="M12" t="s">
        <v>861</v>
      </c>
      <c r="N12">
        <v>6</v>
      </c>
      <c r="O12" t="s">
        <v>895</v>
      </c>
      <c r="P12">
        <v>7</v>
      </c>
      <c r="Q12" t="s">
        <v>905</v>
      </c>
      <c r="R12">
        <v>8</v>
      </c>
      <c r="S12" t="s">
        <v>1024</v>
      </c>
      <c r="T12">
        <v>9</v>
      </c>
      <c r="U12" t="s">
        <v>1082</v>
      </c>
      <c r="V12">
        <v>10</v>
      </c>
      <c r="W12" t="s">
        <v>1096</v>
      </c>
      <c r="X12">
        <v>11</v>
      </c>
      <c r="Y12" t="s">
        <v>1132</v>
      </c>
      <c r="Z12">
        <v>12</v>
      </c>
      <c r="AA12" t="s">
        <v>1175</v>
      </c>
      <c r="AB12">
        <v>13</v>
      </c>
      <c r="AC12" t="s">
        <v>1255</v>
      </c>
      <c r="AD12">
        <v>14</v>
      </c>
      <c r="AE12" t="s">
        <v>1337</v>
      </c>
      <c r="AF12">
        <v>15</v>
      </c>
      <c r="AG12" t="s">
        <v>1456</v>
      </c>
      <c r="AH12">
        <v>16</v>
      </c>
      <c r="AI12" t="s">
        <v>855</v>
      </c>
      <c r="AJ12">
        <v>17</v>
      </c>
      <c r="AK12" t="s">
        <v>1676</v>
      </c>
      <c r="AL12">
        <v>18</v>
      </c>
      <c r="AM12" t="s">
        <v>1708</v>
      </c>
      <c r="AN12">
        <v>19</v>
      </c>
      <c r="AO12" t="s">
        <v>1723</v>
      </c>
      <c r="AP12">
        <v>20</v>
      </c>
      <c r="AQ12" t="s">
        <v>1768</v>
      </c>
      <c r="AR12">
        <v>21</v>
      </c>
      <c r="AS12" t="s">
        <v>2334</v>
      </c>
      <c r="AT12">
        <v>22</v>
      </c>
      <c r="AU12" t="s">
        <v>2539</v>
      </c>
      <c r="AV12">
        <v>23</v>
      </c>
      <c r="AW12" t="s">
        <v>2552</v>
      </c>
      <c r="AX12">
        <v>24</v>
      </c>
      <c r="AY12" t="s">
        <v>2562</v>
      </c>
      <c r="AZ12">
        <v>25</v>
      </c>
      <c r="BA12" t="s">
        <v>2613</v>
      </c>
      <c r="BB12">
        <v>26</v>
      </c>
      <c r="BC12" t="s">
        <v>2630</v>
      </c>
      <c r="BD12">
        <v>27</v>
      </c>
      <c r="BE12" t="s">
        <v>2692</v>
      </c>
      <c r="BF12">
        <v>28</v>
      </c>
      <c r="BG12" t="s">
        <v>2705</v>
      </c>
      <c r="BH12">
        <v>29</v>
      </c>
      <c r="BI12" t="s">
        <v>2737</v>
      </c>
      <c r="BJ12">
        <v>30</v>
      </c>
      <c r="BK12" t="s">
        <v>2789</v>
      </c>
      <c r="BL12">
        <v>31</v>
      </c>
      <c r="BM12" t="s">
        <v>2984</v>
      </c>
      <c r="BN12">
        <v>32</v>
      </c>
      <c r="BO12" t="s">
        <v>3086</v>
      </c>
    </row>
    <row r="13" spans="1:67">
      <c r="A13">
        <v>12</v>
      </c>
      <c r="B13" t="s">
        <v>800</v>
      </c>
      <c r="D13">
        <v>1</v>
      </c>
      <c r="E13" t="s">
        <v>831</v>
      </c>
      <c r="J13">
        <v>4</v>
      </c>
      <c r="K13" t="s">
        <v>851</v>
      </c>
      <c r="L13">
        <v>5</v>
      </c>
      <c r="M13" t="s">
        <v>862</v>
      </c>
      <c r="P13">
        <v>7</v>
      </c>
      <c r="Q13" t="s">
        <v>906</v>
      </c>
      <c r="R13">
        <v>8</v>
      </c>
      <c r="S13" t="s">
        <v>1025</v>
      </c>
      <c r="T13">
        <v>9</v>
      </c>
      <c r="U13" t="s">
        <v>1083</v>
      </c>
      <c r="V13">
        <v>10</v>
      </c>
      <c r="W13" t="s">
        <v>801</v>
      </c>
      <c r="X13">
        <v>11</v>
      </c>
      <c r="Y13" t="s">
        <v>1133</v>
      </c>
      <c r="Z13">
        <v>12</v>
      </c>
      <c r="AA13" t="s">
        <v>1176</v>
      </c>
      <c r="AB13">
        <v>13</v>
      </c>
      <c r="AC13" t="s">
        <v>1256</v>
      </c>
      <c r="AD13">
        <v>14</v>
      </c>
      <c r="AE13" t="s">
        <v>1338</v>
      </c>
      <c r="AF13">
        <v>15</v>
      </c>
      <c r="AG13" t="s">
        <v>1457</v>
      </c>
      <c r="AH13">
        <v>16</v>
      </c>
      <c r="AI13" t="s">
        <v>1574</v>
      </c>
      <c r="AJ13">
        <v>17</v>
      </c>
      <c r="AK13" t="s">
        <v>1677</v>
      </c>
      <c r="AL13">
        <v>18</v>
      </c>
      <c r="AM13" t="s">
        <v>1709</v>
      </c>
      <c r="AN13">
        <v>19</v>
      </c>
      <c r="AO13" t="s">
        <v>1724</v>
      </c>
      <c r="AP13">
        <v>20</v>
      </c>
      <c r="AQ13" t="s">
        <v>1769</v>
      </c>
      <c r="AR13">
        <v>21</v>
      </c>
      <c r="AS13" t="s">
        <v>2335</v>
      </c>
      <c r="AT13">
        <v>22</v>
      </c>
      <c r="AU13" t="s">
        <v>2540</v>
      </c>
      <c r="AX13">
        <v>24</v>
      </c>
      <c r="AY13" t="s">
        <v>2563</v>
      </c>
      <c r="AZ13">
        <v>25</v>
      </c>
      <c r="BA13" t="s">
        <v>2614</v>
      </c>
      <c r="BB13">
        <v>26</v>
      </c>
      <c r="BC13" t="s">
        <v>2631</v>
      </c>
      <c r="BD13">
        <v>27</v>
      </c>
      <c r="BE13" t="s">
        <v>2693</v>
      </c>
      <c r="BF13">
        <v>28</v>
      </c>
      <c r="BG13" t="s">
        <v>2706</v>
      </c>
      <c r="BH13">
        <v>29</v>
      </c>
      <c r="BI13" t="s">
        <v>2738</v>
      </c>
      <c r="BJ13">
        <v>30</v>
      </c>
      <c r="BK13" t="s">
        <v>2790</v>
      </c>
      <c r="BL13">
        <v>31</v>
      </c>
      <c r="BM13" t="s">
        <v>2985</v>
      </c>
      <c r="BN13">
        <v>32</v>
      </c>
      <c r="BO13" t="s">
        <v>3087</v>
      </c>
    </row>
    <row r="14" spans="1:67">
      <c r="A14">
        <v>13</v>
      </c>
      <c r="B14" t="s">
        <v>801</v>
      </c>
      <c r="L14">
        <v>5</v>
      </c>
      <c r="M14" t="s">
        <v>800</v>
      </c>
      <c r="P14">
        <v>7</v>
      </c>
      <c r="Q14" t="s">
        <v>907</v>
      </c>
      <c r="R14">
        <v>8</v>
      </c>
      <c r="S14" t="s">
        <v>1026</v>
      </c>
      <c r="T14">
        <v>9</v>
      </c>
      <c r="U14" t="s">
        <v>1084</v>
      </c>
      <c r="V14">
        <v>10</v>
      </c>
      <c r="W14" t="s">
        <v>1097</v>
      </c>
      <c r="X14">
        <v>11</v>
      </c>
      <c r="Y14" t="s">
        <v>1134</v>
      </c>
      <c r="Z14">
        <v>12</v>
      </c>
      <c r="AA14" t="s">
        <v>1177</v>
      </c>
      <c r="AB14">
        <v>13</v>
      </c>
      <c r="AC14" t="s">
        <v>1257</v>
      </c>
      <c r="AD14">
        <v>14</v>
      </c>
      <c r="AE14" t="s">
        <v>1339</v>
      </c>
      <c r="AF14">
        <v>15</v>
      </c>
      <c r="AG14" t="s">
        <v>1458</v>
      </c>
      <c r="AH14">
        <v>16</v>
      </c>
      <c r="AI14" t="s">
        <v>1575</v>
      </c>
      <c r="AJ14">
        <v>17</v>
      </c>
      <c r="AK14" t="s">
        <v>1678</v>
      </c>
      <c r="AL14">
        <v>18</v>
      </c>
      <c r="AM14" t="s">
        <v>1710</v>
      </c>
      <c r="AN14">
        <v>19</v>
      </c>
      <c r="AO14" t="s">
        <v>1725</v>
      </c>
      <c r="AP14">
        <v>20</v>
      </c>
      <c r="AQ14" t="s">
        <v>1770</v>
      </c>
      <c r="AR14">
        <v>21</v>
      </c>
      <c r="AS14" t="s">
        <v>2336</v>
      </c>
      <c r="AT14">
        <v>22</v>
      </c>
      <c r="AU14" t="s">
        <v>2541</v>
      </c>
      <c r="AX14">
        <v>24</v>
      </c>
      <c r="AY14" t="s">
        <v>2564</v>
      </c>
      <c r="AZ14">
        <v>25</v>
      </c>
      <c r="BA14" t="s">
        <v>2615</v>
      </c>
      <c r="BB14">
        <v>26</v>
      </c>
      <c r="BC14" t="s">
        <v>2632</v>
      </c>
      <c r="BD14">
        <v>27</v>
      </c>
      <c r="BE14" t="s">
        <v>2694</v>
      </c>
      <c r="BF14">
        <v>28</v>
      </c>
      <c r="BG14" t="s">
        <v>1036</v>
      </c>
      <c r="BH14">
        <v>29</v>
      </c>
      <c r="BI14" t="s">
        <v>2739</v>
      </c>
      <c r="BJ14">
        <v>30</v>
      </c>
      <c r="BK14" t="s">
        <v>2791</v>
      </c>
      <c r="BL14">
        <v>31</v>
      </c>
      <c r="BM14" t="s">
        <v>2986</v>
      </c>
      <c r="BN14">
        <v>32</v>
      </c>
      <c r="BO14" t="s">
        <v>3088</v>
      </c>
    </row>
    <row r="15" spans="1:67">
      <c r="A15">
        <v>14</v>
      </c>
      <c r="B15" t="s">
        <v>802</v>
      </c>
      <c r="L15">
        <v>5</v>
      </c>
      <c r="M15" t="s">
        <v>801</v>
      </c>
      <c r="P15">
        <v>7</v>
      </c>
      <c r="Q15" t="s">
        <v>908</v>
      </c>
      <c r="R15">
        <v>8</v>
      </c>
      <c r="S15" t="s">
        <v>1027</v>
      </c>
      <c r="T15">
        <v>9</v>
      </c>
      <c r="U15" t="s">
        <v>1085</v>
      </c>
      <c r="V15">
        <v>10</v>
      </c>
      <c r="W15" t="s">
        <v>1098</v>
      </c>
      <c r="X15">
        <v>11</v>
      </c>
      <c r="Y15" t="s">
        <v>799</v>
      </c>
      <c r="Z15">
        <v>12</v>
      </c>
      <c r="AA15" t="s">
        <v>1178</v>
      </c>
      <c r="AB15">
        <v>13</v>
      </c>
      <c r="AC15" t="s">
        <v>1258</v>
      </c>
      <c r="AD15">
        <v>14</v>
      </c>
      <c r="AE15" t="s">
        <v>1340</v>
      </c>
      <c r="AF15">
        <v>15</v>
      </c>
      <c r="AG15" t="s">
        <v>1459</v>
      </c>
      <c r="AH15">
        <v>16</v>
      </c>
      <c r="AI15" t="s">
        <v>1576</v>
      </c>
      <c r="AJ15">
        <v>17</v>
      </c>
      <c r="AK15" t="s">
        <v>1679</v>
      </c>
      <c r="AL15">
        <v>18</v>
      </c>
      <c r="AM15" t="s">
        <v>1711</v>
      </c>
      <c r="AN15">
        <v>19</v>
      </c>
      <c r="AO15" t="s">
        <v>1726</v>
      </c>
      <c r="AP15">
        <v>20</v>
      </c>
      <c r="AQ15" t="s">
        <v>1771</v>
      </c>
      <c r="AR15">
        <v>21</v>
      </c>
      <c r="AS15" t="s">
        <v>2337</v>
      </c>
      <c r="AT15">
        <v>22</v>
      </c>
      <c r="AU15" t="s">
        <v>2542</v>
      </c>
      <c r="AX15">
        <v>24</v>
      </c>
      <c r="AY15" t="s">
        <v>2565</v>
      </c>
      <c r="AZ15">
        <v>25</v>
      </c>
      <c r="BA15" t="s">
        <v>2616</v>
      </c>
      <c r="BB15">
        <v>26</v>
      </c>
      <c r="BC15" t="s">
        <v>2633</v>
      </c>
      <c r="BD15">
        <v>27</v>
      </c>
      <c r="BE15" t="s">
        <v>2695</v>
      </c>
      <c r="BF15">
        <v>28</v>
      </c>
      <c r="BG15" t="s">
        <v>2707</v>
      </c>
      <c r="BH15">
        <v>29</v>
      </c>
      <c r="BI15" t="s">
        <v>2740</v>
      </c>
      <c r="BJ15">
        <v>30</v>
      </c>
      <c r="BK15" t="s">
        <v>2792</v>
      </c>
      <c r="BL15">
        <v>31</v>
      </c>
      <c r="BM15" t="s">
        <v>2987</v>
      </c>
      <c r="BN15">
        <v>32</v>
      </c>
      <c r="BO15" t="s">
        <v>3089</v>
      </c>
    </row>
    <row r="16" spans="1:67">
      <c r="A16">
        <v>15</v>
      </c>
      <c r="B16" t="s">
        <v>803</v>
      </c>
      <c r="L16">
        <v>5</v>
      </c>
      <c r="M16" t="s">
        <v>863</v>
      </c>
      <c r="P16">
        <v>7</v>
      </c>
      <c r="Q16" t="s">
        <v>909</v>
      </c>
      <c r="R16">
        <v>8</v>
      </c>
      <c r="S16" t="s">
        <v>796</v>
      </c>
      <c r="T16">
        <v>9</v>
      </c>
      <c r="U16" t="s">
        <v>1086</v>
      </c>
      <c r="V16">
        <v>10</v>
      </c>
      <c r="W16" t="s">
        <v>1099</v>
      </c>
      <c r="X16">
        <v>11</v>
      </c>
      <c r="Y16" t="s">
        <v>1135</v>
      </c>
      <c r="Z16">
        <v>12</v>
      </c>
      <c r="AA16" t="s">
        <v>1179</v>
      </c>
      <c r="AB16">
        <v>13</v>
      </c>
      <c r="AC16" t="s">
        <v>1259</v>
      </c>
      <c r="AD16">
        <v>14</v>
      </c>
      <c r="AE16" t="s">
        <v>1341</v>
      </c>
      <c r="AF16">
        <v>15</v>
      </c>
      <c r="AG16" t="s">
        <v>1460</v>
      </c>
      <c r="AH16">
        <v>16</v>
      </c>
      <c r="AI16" t="s">
        <v>1577</v>
      </c>
      <c r="AJ16">
        <v>17</v>
      </c>
      <c r="AK16" t="s">
        <v>1680</v>
      </c>
      <c r="AL16">
        <v>18</v>
      </c>
      <c r="AM16" t="s">
        <v>1712</v>
      </c>
      <c r="AN16">
        <v>19</v>
      </c>
      <c r="AO16" t="s">
        <v>1727</v>
      </c>
      <c r="AP16">
        <v>20</v>
      </c>
      <c r="AQ16" t="s">
        <v>1772</v>
      </c>
      <c r="AR16">
        <v>21</v>
      </c>
      <c r="AS16" t="s">
        <v>2338</v>
      </c>
      <c r="AT16">
        <v>22</v>
      </c>
      <c r="AU16" t="s">
        <v>810</v>
      </c>
      <c r="AX16">
        <v>24</v>
      </c>
      <c r="AY16" t="s">
        <v>2566</v>
      </c>
      <c r="AZ16">
        <v>25</v>
      </c>
      <c r="BA16" t="s">
        <v>2617</v>
      </c>
      <c r="BB16">
        <v>26</v>
      </c>
      <c r="BC16" t="s">
        <v>2634</v>
      </c>
      <c r="BD16">
        <v>27</v>
      </c>
      <c r="BE16" t="s">
        <v>2696</v>
      </c>
      <c r="BF16">
        <v>28</v>
      </c>
      <c r="BG16" t="s">
        <v>2708</v>
      </c>
      <c r="BH16">
        <v>29</v>
      </c>
      <c r="BI16" t="s">
        <v>931</v>
      </c>
      <c r="BJ16">
        <v>30</v>
      </c>
      <c r="BK16" t="s">
        <v>2793</v>
      </c>
      <c r="BL16">
        <v>31</v>
      </c>
      <c r="BM16" t="s">
        <v>2988</v>
      </c>
      <c r="BN16">
        <v>32</v>
      </c>
      <c r="BO16" t="s">
        <v>3090</v>
      </c>
    </row>
    <row r="17" spans="1:67">
      <c r="A17">
        <v>16</v>
      </c>
      <c r="B17" t="s">
        <v>804</v>
      </c>
      <c r="L17">
        <v>5</v>
      </c>
      <c r="M17" t="s">
        <v>864</v>
      </c>
      <c r="P17">
        <v>7</v>
      </c>
      <c r="Q17" t="s">
        <v>910</v>
      </c>
      <c r="R17">
        <v>8</v>
      </c>
      <c r="S17" t="s">
        <v>1028</v>
      </c>
      <c r="T17">
        <v>9</v>
      </c>
      <c r="U17" t="s">
        <v>1011</v>
      </c>
      <c r="V17">
        <v>10</v>
      </c>
      <c r="W17" t="s">
        <v>1100</v>
      </c>
      <c r="X17">
        <v>11</v>
      </c>
      <c r="Y17" t="s">
        <v>1136</v>
      </c>
      <c r="Z17">
        <v>12</v>
      </c>
      <c r="AA17" t="s">
        <v>1076</v>
      </c>
      <c r="AB17">
        <v>13</v>
      </c>
      <c r="AC17" t="s">
        <v>1260</v>
      </c>
      <c r="AD17">
        <v>14</v>
      </c>
      <c r="AE17" t="s">
        <v>1342</v>
      </c>
      <c r="AF17">
        <v>15</v>
      </c>
      <c r="AG17" t="s">
        <v>1461</v>
      </c>
      <c r="AH17">
        <v>16</v>
      </c>
      <c r="AI17" t="s">
        <v>1578</v>
      </c>
      <c r="AJ17">
        <v>17</v>
      </c>
      <c r="AK17" t="s">
        <v>1681</v>
      </c>
      <c r="AL17">
        <v>18</v>
      </c>
      <c r="AM17" t="s">
        <v>1405</v>
      </c>
      <c r="AN17">
        <v>19</v>
      </c>
      <c r="AO17" t="s">
        <v>1728</v>
      </c>
      <c r="AP17">
        <v>20</v>
      </c>
      <c r="AQ17" t="s">
        <v>1773</v>
      </c>
      <c r="AR17">
        <v>21</v>
      </c>
      <c r="AS17" t="s">
        <v>2339</v>
      </c>
      <c r="AT17">
        <v>22</v>
      </c>
      <c r="AU17" t="s">
        <v>2543</v>
      </c>
      <c r="AX17">
        <v>24</v>
      </c>
      <c r="AY17" t="s">
        <v>2374</v>
      </c>
      <c r="AZ17">
        <v>25</v>
      </c>
      <c r="BA17" t="s">
        <v>2618</v>
      </c>
      <c r="BB17">
        <v>26</v>
      </c>
      <c r="BC17" t="s">
        <v>2635</v>
      </c>
      <c r="BD17">
        <v>27</v>
      </c>
      <c r="BE17" t="s">
        <v>2697</v>
      </c>
      <c r="BF17">
        <v>28</v>
      </c>
      <c r="BG17" t="s">
        <v>800</v>
      </c>
      <c r="BH17">
        <v>29</v>
      </c>
      <c r="BI17" t="s">
        <v>2741</v>
      </c>
      <c r="BJ17">
        <v>30</v>
      </c>
      <c r="BK17" t="s">
        <v>2794</v>
      </c>
      <c r="BL17">
        <v>31</v>
      </c>
      <c r="BM17" t="s">
        <v>2989</v>
      </c>
      <c r="BN17">
        <v>32</v>
      </c>
      <c r="BO17" t="s">
        <v>3091</v>
      </c>
    </row>
    <row r="18" spans="1:67">
      <c r="A18">
        <v>17</v>
      </c>
      <c r="B18" t="s">
        <v>805</v>
      </c>
      <c r="L18">
        <v>5</v>
      </c>
      <c r="M18" t="s">
        <v>865</v>
      </c>
      <c r="P18">
        <v>7</v>
      </c>
      <c r="Q18" t="s">
        <v>911</v>
      </c>
      <c r="R18">
        <v>8</v>
      </c>
      <c r="S18" t="s">
        <v>1029</v>
      </c>
      <c r="T18">
        <v>9</v>
      </c>
      <c r="U18" t="s">
        <v>1087</v>
      </c>
      <c r="V18">
        <v>10</v>
      </c>
      <c r="W18" t="s">
        <v>1101</v>
      </c>
      <c r="X18">
        <v>11</v>
      </c>
      <c r="Y18" t="s">
        <v>1137</v>
      </c>
      <c r="Z18">
        <v>12</v>
      </c>
      <c r="AA18" t="s">
        <v>1180</v>
      </c>
      <c r="AB18">
        <v>13</v>
      </c>
      <c r="AC18" t="s">
        <v>1261</v>
      </c>
      <c r="AD18">
        <v>14</v>
      </c>
      <c r="AE18" t="s">
        <v>1343</v>
      </c>
      <c r="AF18">
        <v>15</v>
      </c>
      <c r="AG18" t="s">
        <v>1462</v>
      </c>
      <c r="AH18">
        <v>16</v>
      </c>
      <c r="AI18" t="s">
        <v>1579</v>
      </c>
      <c r="AJ18">
        <v>17</v>
      </c>
      <c r="AK18" t="s">
        <v>1682</v>
      </c>
      <c r="AL18">
        <v>18</v>
      </c>
      <c r="AM18" t="s">
        <v>1713</v>
      </c>
      <c r="AN18">
        <v>19</v>
      </c>
      <c r="AO18" t="s">
        <v>1035</v>
      </c>
      <c r="AP18">
        <v>20</v>
      </c>
      <c r="AQ18" t="s">
        <v>1774</v>
      </c>
      <c r="AR18">
        <v>21</v>
      </c>
      <c r="AS18" t="s">
        <v>2340</v>
      </c>
      <c r="AT18">
        <v>22</v>
      </c>
      <c r="AU18" t="s">
        <v>1113</v>
      </c>
      <c r="AX18">
        <v>24</v>
      </c>
      <c r="AY18" t="s">
        <v>2567</v>
      </c>
      <c r="AZ18">
        <v>25</v>
      </c>
      <c r="BA18" t="s">
        <v>1062</v>
      </c>
      <c r="BB18">
        <v>26</v>
      </c>
      <c r="BC18" t="s">
        <v>1076</v>
      </c>
      <c r="BD18">
        <v>27</v>
      </c>
      <c r="BE18" t="s">
        <v>2698</v>
      </c>
      <c r="BF18">
        <v>28</v>
      </c>
      <c r="BG18" t="s">
        <v>2709</v>
      </c>
      <c r="BH18">
        <v>29</v>
      </c>
      <c r="BI18" t="s">
        <v>2742</v>
      </c>
      <c r="BJ18">
        <v>30</v>
      </c>
      <c r="BK18" t="s">
        <v>2795</v>
      </c>
      <c r="BL18">
        <v>31</v>
      </c>
      <c r="BM18" t="s">
        <v>2990</v>
      </c>
      <c r="BN18">
        <v>32</v>
      </c>
      <c r="BO18" t="s">
        <v>3092</v>
      </c>
    </row>
    <row r="19" spans="1:67">
      <c r="A19">
        <v>18</v>
      </c>
      <c r="B19" t="s">
        <v>806</v>
      </c>
      <c r="L19">
        <v>5</v>
      </c>
      <c r="M19" t="s">
        <v>866</v>
      </c>
      <c r="P19">
        <v>7</v>
      </c>
      <c r="Q19" t="s">
        <v>912</v>
      </c>
      <c r="R19">
        <v>8</v>
      </c>
      <c r="S19" t="s">
        <v>1030</v>
      </c>
      <c r="V19">
        <v>10</v>
      </c>
      <c r="W19" t="s">
        <v>1102</v>
      </c>
      <c r="X19">
        <v>11</v>
      </c>
      <c r="Y19" t="s">
        <v>1138</v>
      </c>
      <c r="Z19">
        <v>12</v>
      </c>
      <c r="AA19" t="s">
        <v>1181</v>
      </c>
      <c r="AB19">
        <v>13</v>
      </c>
      <c r="AC19" t="s">
        <v>1262</v>
      </c>
      <c r="AD19">
        <v>14</v>
      </c>
      <c r="AE19" t="s">
        <v>1344</v>
      </c>
      <c r="AF19">
        <v>15</v>
      </c>
      <c r="AG19" t="s">
        <v>1463</v>
      </c>
      <c r="AH19">
        <v>16</v>
      </c>
      <c r="AI19" t="s">
        <v>1580</v>
      </c>
      <c r="AJ19">
        <v>17</v>
      </c>
      <c r="AK19" t="s">
        <v>1683</v>
      </c>
      <c r="AL19">
        <v>18</v>
      </c>
      <c r="AM19" t="s">
        <v>1714</v>
      </c>
      <c r="AN19">
        <v>19</v>
      </c>
      <c r="AO19" t="s">
        <v>1729</v>
      </c>
      <c r="AP19">
        <v>20</v>
      </c>
      <c r="AQ19" t="s">
        <v>1775</v>
      </c>
      <c r="AR19">
        <v>21</v>
      </c>
      <c r="AS19" t="s">
        <v>2341</v>
      </c>
      <c r="AT19">
        <v>22</v>
      </c>
      <c r="AU19" t="s">
        <v>2544</v>
      </c>
      <c r="AX19">
        <v>24</v>
      </c>
      <c r="AY19" t="s">
        <v>2568</v>
      </c>
      <c r="AZ19">
        <v>25</v>
      </c>
      <c r="BA19" t="s">
        <v>2619</v>
      </c>
      <c r="BB19">
        <v>26</v>
      </c>
      <c r="BC19" t="s">
        <v>2636</v>
      </c>
      <c r="BD19">
        <v>27</v>
      </c>
      <c r="BE19" t="s">
        <v>2699</v>
      </c>
      <c r="BF19">
        <v>28</v>
      </c>
      <c r="BG19" t="s">
        <v>801</v>
      </c>
      <c r="BH19">
        <v>29</v>
      </c>
      <c r="BI19" t="s">
        <v>2743</v>
      </c>
      <c r="BJ19">
        <v>30</v>
      </c>
      <c r="BK19" t="s">
        <v>1572</v>
      </c>
      <c r="BL19">
        <v>31</v>
      </c>
      <c r="BM19" t="s">
        <v>2991</v>
      </c>
      <c r="BN19">
        <v>32</v>
      </c>
      <c r="BO19" t="s">
        <v>1039</v>
      </c>
    </row>
    <row r="20" spans="1:67">
      <c r="A20">
        <v>19</v>
      </c>
      <c r="B20" t="s">
        <v>807</v>
      </c>
      <c r="L20">
        <v>5</v>
      </c>
      <c r="M20" t="s">
        <v>867</v>
      </c>
      <c r="P20">
        <v>7</v>
      </c>
      <c r="Q20" t="s">
        <v>913</v>
      </c>
      <c r="R20">
        <v>8</v>
      </c>
      <c r="S20" t="s">
        <v>890</v>
      </c>
      <c r="V20">
        <v>10</v>
      </c>
      <c r="W20" t="s">
        <v>1103</v>
      </c>
      <c r="X20">
        <v>11</v>
      </c>
      <c r="Y20" t="s">
        <v>1139</v>
      </c>
      <c r="Z20">
        <v>12</v>
      </c>
      <c r="AA20" t="s">
        <v>1182</v>
      </c>
      <c r="AB20">
        <v>13</v>
      </c>
      <c r="AC20" t="s">
        <v>1263</v>
      </c>
      <c r="AD20">
        <v>14</v>
      </c>
      <c r="AE20" t="s">
        <v>1345</v>
      </c>
      <c r="AF20">
        <v>15</v>
      </c>
      <c r="AG20" t="s">
        <v>1464</v>
      </c>
      <c r="AH20">
        <v>16</v>
      </c>
      <c r="AI20" t="s">
        <v>1581</v>
      </c>
      <c r="AJ20">
        <v>17</v>
      </c>
      <c r="AK20" t="s">
        <v>1684</v>
      </c>
      <c r="AL20">
        <v>18</v>
      </c>
      <c r="AM20" t="s">
        <v>1715</v>
      </c>
      <c r="AN20">
        <v>19</v>
      </c>
      <c r="AO20" t="s">
        <v>1730</v>
      </c>
      <c r="AP20">
        <v>20</v>
      </c>
      <c r="AQ20" t="s">
        <v>1776</v>
      </c>
      <c r="AR20">
        <v>21</v>
      </c>
      <c r="AS20" t="s">
        <v>2342</v>
      </c>
      <c r="AT20">
        <v>22</v>
      </c>
      <c r="AU20" t="s">
        <v>1422</v>
      </c>
      <c r="AX20">
        <v>24</v>
      </c>
      <c r="AY20" t="s">
        <v>2569</v>
      </c>
      <c r="AZ20">
        <v>25</v>
      </c>
      <c r="BA20" t="s">
        <v>2620</v>
      </c>
      <c r="BB20">
        <v>26</v>
      </c>
      <c r="BC20" t="s">
        <v>2637</v>
      </c>
      <c r="BF20">
        <v>28</v>
      </c>
      <c r="BG20" t="s">
        <v>2710</v>
      </c>
      <c r="BH20">
        <v>29</v>
      </c>
      <c r="BI20" t="s">
        <v>2744</v>
      </c>
      <c r="BJ20">
        <v>30</v>
      </c>
      <c r="BK20" t="s">
        <v>2796</v>
      </c>
      <c r="BL20">
        <v>31</v>
      </c>
      <c r="BM20" t="s">
        <v>2992</v>
      </c>
      <c r="BN20">
        <v>32</v>
      </c>
      <c r="BO20" t="s">
        <v>3093</v>
      </c>
    </row>
    <row r="21" spans="1:67">
      <c r="A21">
        <v>20</v>
      </c>
      <c r="B21" t="s">
        <v>808</v>
      </c>
      <c r="L21">
        <v>5</v>
      </c>
      <c r="M21" t="s">
        <v>805</v>
      </c>
      <c r="P21">
        <v>7</v>
      </c>
      <c r="Q21" t="s">
        <v>914</v>
      </c>
      <c r="R21">
        <v>8</v>
      </c>
      <c r="S21" t="s">
        <v>1031</v>
      </c>
      <c r="V21">
        <v>10</v>
      </c>
      <c r="W21" t="s">
        <v>871</v>
      </c>
      <c r="X21">
        <v>11</v>
      </c>
      <c r="Y21" t="s">
        <v>1140</v>
      </c>
      <c r="Z21">
        <v>12</v>
      </c>
      <c r="AA21" t="s">
        <v>1183</v>
      </c>
      <c r="AB21">
        <v>13</v>
      </c>
      <c r="AC21" t="s">
        <v>1264</v>
      </c>
      <c r="AD21">
        <v>14</v>
      </c>
      <c r="AE21" t="s">
        <v>1346</v>
      </c>
      <c r="AF21">
        <v>15</v>
      </c>
      <c r="AG21" t="s">
        <v>1465</v>
      </c>
      <c r="AH21">
        <v>16</v>
      </c>
      <c r="AI21" t="s">
        <v>1582</v>
      </c>
      <c r="AJ21">
        <v>17</v>
      </c>
      <c r="AK21" t="s">
        <v>1685</v>
      </c>
      <c r="AL21">
        <v>18</v>
      </c>
      <c r="AM21" t="s">
        <v>1430</v>
      </c>
      <c r="AN21">
        <v>19</v>
      </c>
      <c r="AO21" t="s">
        <v>1731</v>
      </c>
      <c r="AP21">
        <v>20</v>
      </c>
      <c r="AQ21" t="s">
        <v>1777</v>
      </c>
      <c r="AR21">
        <v>21</v>
      </c>
      <c r="AS21" t="s">
        <v>2343</v>
      </c>
      <c r="AX21">
        <v>24</v>
      </c>
      <c r="AY21" t="s">
        <v>2570</v>
      </c>
      <c r="AZ21">
        <v>25</v>
      </c>
      <c r="BA21" t="s">
        <v>813</v>
      </c>
      <c r="BB21">
        <v>26</v>
      </c>
      <c r="BC21" t="s">
        <v>2638</v>
      </c>
      <c r="BF21">
        <v>28</v>
      </c>
      <c r="BG21" t="s">
        <v>863</v>
      </c>
      <c r="BH21">
        <v>29</v>
      </c>
      <c r="BI21" t="s">
        <v>2745</v>
      </c>
      <c r="BJ21">
        <v>30</v>
      </c>
      <c r="BK21" t="s">
        <v>2797</v>
      </c>
      <c r="BL21">
        <v>31</v>
      </c>
      <c r="BM21" t="s">
        <v>2993</v>
      </c>
      <c r="BN21">
        <v>32</v>
      </c>
      <c r="BO21" t="s">
        <v>3094</v>
      </c>
    </row>
    <row r="22" spans="1:67">
      <c r="A22">
        <v>21</v>
      </c>
      <c r="B22" t="s">
        <v>809</v>
      </c>
      <c r="L22">
        <v>5</v>
      </c>
      <c r="M22" t="s">
        <v>868</v>
      </c>
      <c r="P22">
        <v>7</v>
      </c>
      <c r="Q22" t="s">
        <v>915</v>
      </c>
      <c r="R22">
        <v>8</v>
      </c>
      <c r="S22" t="s">
        <v>1032</v>
      </c>
      <c r="V22">
        <v>10</v>
      </c>
      <c r="W22" t="s">
        <v>1104</v>
      </c>
      <c r="X22">
        <v>11</v>
      </c>
      <c r="Y22" t="s">
        <v>1141</v>
      </c>
      <c r="Z22">
        <v>12</v>
      </c>
      <c r="AA22" t="s">
        <v>1184</v>
      </c>
      <c r="AB22">
        <v>13</v>
      </c>
      <c r="AC22" t="s">
        <v>1265</v>
      </c>
      <c r="AD22">
        <v>14</v>
      </c>
      <c r="AE22" t="s">
        <v>1347</v>
      </c>
      <c r="AF22">
        <v>15</v>
      </c>
      <c r="AG22" t="s">
        <v>1466</v>
      </c>
      <c r="AH22">
        <v>16</v>
      </c>
      <c r="AI22" t="s">
        <v>1583</v>
      </c>
      <c r="AJ22">
        <v>17</v>
      </c>
      <c r="AK22" t="s">
        <v>1686</v>
      </c>
      <c r="AL22">
        <v>18</v>
      </c>
      <c r="AM22" t="s">
        <v>1716</v>
      </c>
      <c r="AN22">
        <v>19</v>
      </c>
      <c r="AO22" t="s">
        <v>1732</v>
      </c>
      <c r="AP22">
        <v>20</v>
      </c>
      <c r="AQ22" t="s">
        <v>1778</v>
      </c>
      <c r="AR22">
        <v>21</v>
      </c>
      <c r="AS22" t="s">
        <v>2344</v>
      </c>
      <c r="AX22">
        <v>24</v>
      </c>
      <c r="AY22" t="s">
        <v>1611</v>
      </c>
      <c r="BB22">
        <v>26</v>
      </c>
      <c r="BC22" t="s">
        <v>2639</v>
      </c>
      <c r="BF22">
        <v>28</v>
      </c>
      <c r="BG22" t="s">
        <v>2711</v>
      </c>
      <c r="BH22">
        <v>29</v>
      </c>
      <c r="BI22" t="s">
        <v>2746</v>
      </c>
      <c r="BJ22">
        <v>30</v>
      </c>
      <c r="BK22" t="s">
        <v>1339</v>
      </c>
      <c r="BL22">
        <v>31</v>
      </c>
      <c r="BM22" t="s">
        <v>2994</v>
      </c>
      <c r="BN22">
        <v>32</v>
      </c>
      <c r="BO22" t="s">
        <v>3095</v>
      </c>
    </row>
    <row r="23" spans="1:67">
      <c r="A23">
        <v>22</v>
      </c>
      <c r="B23" t="s">
        <v>810</v>
      </c>
      <c r="L23">
        <v>5</v>
      </c>
      <c r="M23" t="s">
        <v>869</v>
      </c>
      <c r="P23">
        <v>7</v>
      </c>
      <c r="Q23" t="s">
        <v>916</v>
      </c>
      <c r="R23">
        <v>8</v>
      </c>
      <c r="S23" t="s">
        <v>1033</v>
      </c>
      <c r="V23">
        <v>10</v>
      </c>
      <c r="W23" t="s">
        <v>1105</v>
      </c>
      <c r="X23">
        <v>11</v>
      </c>
      <c r="Y23" t="s">
        <v>871</v>
      </c>
      <c r="Z23">
        <v>12</v>
      </c>
      <c r="AA23" t="s">
        <v>1185</v>
      </c>
      <c r="AB23">
        <v>13</v>
      </c>
      <c r="AC23" t="s">
        <v>931</v>
      </c>
      <c r="AD23">
        <v>14</v>
      </c>
      <c r="AE23" t="s">
        <v>1348</v>
      </c>
      <c r="AF23">
        <v>15</v>
      </c>
      <c r="AG23" t="s">
        <v>1467</v>
      </c>
      <c r="AH23">
        <v>16</v>
      </c>
      <c r="AI23" t="s">
        <v>1584</v>
      </c>
      <c r="AJ23">
        <v>17</v>
      </c>
      <c r="AK23" t="s">
        <v>1687</v>
      </c>
      <c r="AN23">
        <v>19</v>
      </c>
      <c r="AO23" t="s">
        <v>1733</v>
      </c>
      <c r="AP23">
        <v>20</v>
      </c>
      <c r="AQ23" t="s">
        <v>1779</v>
      </c>
      <c r="AR23">
        <v>21</v>
      </c>
      <c r="AS23" t="s">
        <v>2345</v>
      </c>
      <c r="AX23">
        <v>24</v>
      </c>
      <c r="AY23" t="s">
        <v>2571</v>
      </c>
      <c r="BB23">
        <v>26</v>
      </c>
      <c r="BC23" t="s">
        <v>2640</v>
      </c>
      <c r="BF23">
        <v>28</v>
      </c>
      <c r="BG23" t="s">
        <v>2712</v>
      </c>
      <c r="BH23">
        <v>29</v>
      </c>
      <c r="BI23" t="s">
        <v>1612</v>
      </c>
      <c r="BJ23">
        <v>30</v>
      </c>
      <c r="BK23" t="s">
        <v>2798</v>
      </c>
      <c r="BL23">
        <v>31</v>
      </c>
      <c r="BM23" t="s">
        <v>2995</v>
      </c>
      <c r="BN23">
        <v>32</v>
      </c>
      <c r="BO23" t="s">
        <v>3096</v>
      </c>
    </row>
    <row r="24" spans="1:67">
      <c r="A24">
        <v>23</v>
      </c>
      <c r="B24" t="s">
        <v>811</v>
      </c>
      <c r="L24">
        <v>5</v>
      </c>
      <c r="M24" t="s">
        <v>870</v>
      </c>
      <c r="P24">
        <v>7</v>
      </c>
      <c r="Q24" t="s">
        <v>917</v>
      </c>
      <c r="R24">
        <v>8</v>
      </c>
      <c r="S24" t="s">
        <v>1034</v>
      </c>
      <c r="V24">
        <v>10</v>
      </c>
      <c r="W24" t="s">
        <v>1106</v>
      </c>
      <c r="X24">
        <v>11</v>
      </c>
      <c r="Y24" t="s">
        <v>1142</v>
      </c>
      <c r="Z24">
        <v>12</v>
      </c>
      <c r="AA24" t="s">
        <v>1186</v>
      </c>
      <c r="AB24">
        <v>13</v>
      </c>
      <c r="AC24" t="s">
        <v>1266</v>
      </c>
      <c r="AD24">
        <v>14</v>
      </c>
      <c r="AE24" t="s">
        <v>1349</v>
      </c>
      <c r="AF24">
        <v>15</v>
      </c>
      <c r="AG24" t="s">
        <v>1468</v>
      </c>
      <c r="AH24">
        <v>16</v>
      </c>
      <c r="AI24" t="s">
        <v>1585</v>
      </c>
      <c r="AJ24">
        <v>17</v>
      </c>
      <c r="AK24" t="s">
        <v>1688</v>
      </c>
      <c r="AN24">
        <v>19</v>
      </c>
      <c r="AO24" t="s">
        <v>1734</v>
      </c>
      <c r="AP24">
        <v>20</v>
      </c>
      <c r="AQ24" t="s">
        <v>1780</v>
      </c>
      <c r="AR24">
        <v>21</v>
      </c>
      <c r="AS24" t="s">
        <v>2346</v>
      </c>
      <c r="AX24">
        <v>24</v>
      </c>
      <c r="AY24" t="s">
        <v>2572</v>
      </c>
      <c r="BB24">
        <v>26</v>
      </c>
      <c r="BC24" t="s">
        <v>2641</v>
      </c>
      <c r="BF24">
        <v>28</v>
      </c>
      <c r="BG24" t="s">
        <v>866</v>
      </c>
      <c r="BH24">
        <v>29</v>
      </c>
      <c r="BI24" t="s">
        <v>2747</v>
      </c>
      <c r="BJ24">
        <v>30</v>
      </c>
      <c r="BK24" t="s">
        <v>2799</v>
      </c>
      <c r="BL24">
        <v>31</v>
      </c>
      <c r="BM24" t="s">
        <v>2996</v>
      </c>
      <c r="BN24">
        <v>32</v>
      </c>
      <c r="BO24" t="s">
        <v>3097</v>
      </c>
    </row>
    <row r="25" spans="1:67">
      <c r="A25">
        <v>24</v>
      </c>
      <c r="B25" t="s">
        <v>812</v>
      </c>
      <c r="L25">
        <v>5</v>
      </c>
      <c r="M25" t="s">
        <v>871</v>
      </c>
      <c r="P25">
        <v>7</v>
      </c>
      <c r="Q25" t="s">
        <v>918</v>
      </c>
      <c r="R25">
        <v>8</v>
      </c>
      <c r="S25" t="s">
        <v>1035</v>
      </c>
      <c r="V25">
        <v>10</v>
      </c>
      <c r="W25" t="s">
        <v>1107</v>
      </c>
      <c r="X25">
        <v>11</v>
      </c>
      <c r="Y25" t="s">
        <v>1108</v>
      </c>
      <c r="Z25">
        <v>12</v>
      </c>
      <c r="AA25" t="s">
        <v>1187</v>
      </c>
      <c r="AB25">
        <v>13</v>
      </c>
      <c r="AC25" t="s">
        <v>860</v>
      </c>
      <c r="AD25">
        <v>14</v>
      </c>
      <c r="AE25" t="s">
        <v>1350</v>
      </c>
      <c r="AF25">
        <v>15</v>
      </c>
      <c r="AG25" t="s">
        <v>1469</v>
      </c>
      <c r="AH25">
        <v>16</v>
      </c>
      <c r="AI25" t="s">
        <v>1586</v>
      </c>
      <c r="AJ25">
        <v>17</v>
      </c>
      <c r="AK25" t="s">
        <v>1689</v>
      </c>
      <c r="AN25">
        <v>19</v>
      </c>
      <c r="AO25" t="s">
        <v>1735</v>
      </c>
      <c r="AP25">
        <v>20</v>
      </c>
      <c r="AQ25" t="s">
        <v>1781</v>
      </c>
      <c r="AR25">
        <v>21</v>
      </c>
      <c r="AS25" t="s">
        <v>2347</v>
      </c>
      <c r="AX25">
        <v>24</v>
      </c>
      <c r="AY25" t="s">
        <v>2573</v>
      </c>
      <c r="BB25">
        <v>26</v>
      </c>
      <c r="BC25" t="s">
        <v>2642</v>
      </c>
      <c r="BF25">
        <v>28</v>
      </c>
      <c r="BG25" t="s">
        <v>2713</v>
      </c>
      <c r="BH25">
        <v>29</v>
      </c>
      <c r="BI25" t="s">
        <v>2748</v>
      </c>
      <c r="BJ25">
        <v>30</v>
      </c>
      <c r="BK25" t="s">
        <v>2800</v>
      </c>
      <c r="BL25">
        <v>31</v>
      </c>
      <c r="BM25" t="s">
        <v>2997</v>
      </c>
      <c r="BN25">
        <v>32</v>
      </c>
      <c r="BO25" t="s">
        <v>3098</v>
      </c>
    </row>
    <row r="26" spans="1:67">
      <c r="A26">
        <v>25</v>
      </c>
      <c r="B26" t="s">
        <v>813</v>
      </c>
      <c r="L26">
        <v>5</v>
      </c>
      <c r="M26" t="s">
        <v>872</v>
      </c>
      <c r="P26">
        <v>7</v>
      </c>
      <c r="Q26" t="s">
        <v>919</v>
      </c>
      <c r="R26">
        <v>8</v>
      </c>
      <c r="S26" t="s">
        <v>1036</v>
      </c>
      <c r="V26">
        <v>10</v>
      </c>
      <c r="W26" t="s">
        <v>1108</v>
      </c>
      <c r="X26">
        <v>11</v>
      </c>
      <c r="Y26" t="s">
        <v>1143</v>
      </c>
      <c r="Z26">
        <v>12</v>
      </c>
      <c r="AA26" t="s">
        <v>1188</v>
      </c>
      <c r="AB26">
        <v>13</v>
      </c>
      <c r="AC26" t="s">
        <v>1267</v>
      </c>
      <c r="AD26">
        <v>14</v>
      </c>
      <c r="AE26" t="s">
        <v>1185</v>
      </c>
      <c r="AF26">
        <v>15</v>
      </c>
      <c r="AG26" t="s">
        <v>1470</v>
      </c>
      <c r="AH26">
        <v>16</v>
      </c>
      <c r="AI26" t="s">
        <v>1587</v>
      </c>
      <c r="AJ26">
        <v>17</v>
      </c>
      <c r="AK26" t="s">
        <v>1690</v>
      </c>
      <c r="AN26">
        <v>19</v>
      </c>
      <c r="AO26" t="s">
        <v>1039</v>
      </c>
      <c r="AP26">
        <v>20</v>
      </c>
      <c r="AQ26" t="s">
        <v>1782</v>
      </c>
      <c r="AR26">
        <v>21</v>
      </c>
      <c r="AS26" t="s">
        <v>2348</v>
      </c>
      <c r="AX26">
        <v>24</v>
      </c>
      <c r="AY26" t="s">
        <v>2574</v>
      </c>
      <c r="BB26">
        <v>26</v>
      </c>
      <c r="BC26" t="s">
        <v>2643</v>
      </c>
      <c r="BF26">
        <v>28</v>
      </c>
      <c r="BG26" t="s">
        <v>2714</v>
      </c>
      <c r="BH26">
        <v>29</v>
      </c>
      <c r="BI26" t="s">
        <v>2749</v>
      </c>
      <c r="BJ26">
        <v>30</v>
      </c>
      <c r="BK26" t="s">
        <v>2801</v>
      </c>
      <c r="BL26">
        <v>31</v>
      </c>
      <c r="BM26" t="s">
        <v>2998</v>
      </c>
      <c r="BN26">
        <v>32</v>
      </c>
      <c r="BO26" t="s">
        <v>839</v>
      </c>
    </row>
    <row r="27" spans="1:67">
      <c r="A27">
        <v>26</v>
      </c>
      <c r="B27" t="s">
        <v>814</v>
      </c>
      <c r="L27">
        <v>5</v>
      </c>
      <c r="M27" t="s">
        <v>873</v>
      </c>
      <c r="P27">
        <v>7</v>
      </c>
      <c r="Q27" t="s">
        <v>920</v>
      </c>
      <c r="R27">
        <v>8</v>
      </c>
      <c r="S27" t="s">
        <v>1037</v>
      </c>
      <c r="V27">
        <v>10</v>
      </c>
      <c r="W27" t="s">
        <v>1109</v>
      </c>
      <c r="X27">
        <v>11</v>
      </c>
      <c r="Y27" t="s">
        <v>1144</v>
      </c>
      <c r="Z27">
        <v>12</v>
      </c>
      <c r="AA27" t="s">
        <v>1189</v>
      </c>
      <c r="AB27">
        <v>13</v>
      </c>
      <c r="AC27" t="s">
        <v>1268</v>
      </c>
      <c r="AD27">
        <v>14</v>
      </c>
      <c r="AE27" t="s">
        <v>1351</v>
      </c>
      <c r="AF27">
        <v>15</v>
      </c>
      <c r="AG27" t="s">
        <v>1471</v>
      </c>
      <c r="AH27">
        <v>16</v>
      </c>
      <c r="AI27" t="s">
        <v>1588</v>
      </c>
      <c r="AJ27">
        <v>17</v>
      </c>
      <c r="AK27" t="s">
        <v>1691</v>
      </c>
      <c r="AN27">
        <v>19</v>
      </c>
      <c r="AO27" t="s">
        <v>801</v>
      </c>
      <c r="AP27">
        <v>20</v>
      </c>
      <c r="AQ27" t="s">
        <v>1783</v>
      </c>
      <c r="AR27">
        <v>21</v>
      </c>
      <c r="AS27" t="s">
        <v>2349</v>
      </c>
      <c r="AX27">
        <v>24</v>
      </c>
      <c r="AY27" t="s">
        <v>977</v>
      </c>
      <c r="BB27">
        <v>26</v>
      </c>
      <c r="BC27" t="s">
        <v>2644</v>
      </c>
      <c r="BF27">
        <v>28</v>
      </c>
      <c r="BG27" t="s">
        <v>2715</v>
      </c>
      <c r="BH27">
        <v>29</v>
      </c>
      <c r="BI27" t="s">
        <v>2750</v>
      </c>
      <c r="BJ27">
        <v>30</v>
      </c>
      <c r="BK27" t="s">
        <v>1076</v>
      </c>
      <c r="BL27">
        <v>31</v>
      </c>
      <c r="BM27" t="s">
        <v>2999</v>
      </c>
      <c r="BN27">
        <v>32</v>
      </c>
      <c r="BO27" t="s">
        <v>3099</v>
      </c>
    </row>
    <row r="28" spans="1:67">
      <c r="A28">
        <v>27</v>
      </c>
      <c r="B28" t="s">
        <v>815</v>
      </c>
      <c r="L28">
        <v>5</v>
      </c>
      <c r="M28" t="s">
        <v>874</v>
      </c>
      <c r="P28">
        <v>7</v>
      </c>
      <c r="Q28" t="s">
        <v>921</v>
      </c>
      <c r="R28">
        <v>8</v>
      </c>
      <c r="S28" t="s">
        <v>1038</v>
      </c>
      <c r="V28">
        <v>10</v>
      </c>
      <c r="W28" t="s">
        <v>1110</v>
      </c>
      <c r="X28">
        <v>11</v>
      </c>
      <c r="Y28" t="s">
        <v>1145</v>
      </c>
      <c r="Z28">
        <v>12</v>
      </c>
      <c r="AA28" t="s">
        <v>1190</v>
      </c>
      <c r="AB28">
        <v>13</v>
      </c>
      <c r="AC28" t="s">
        <v>1269</v>
      </c>
      <c r="AD28">
        <v>14</v>
      </c>
      <c r="AE28" t="s">
        <v>1352</v>
      </c>
      <c r="AF28">
        <v>15</v>
      </c>
      <c r="AG28" t="s">
        <v>1472</v>
      </c>
      <c r="AH28">
        <v>16</v>
      </c>
      <c r="AI28" t="s">
        <v>1589</v>
      </c>
      <c r="AJ28">
        <v>17</v>
      </c>
      <c r="AK28" t="s">
        <v>1692</v>
      </c>
      <c r="AN28">
        <v>19</v>
      </c>
      <c r="AO28" t="s">
        <v>1736</v>
      </c>
      <c r="AP28">
        <v>20</v>
      </c>
      <c r="AQ28" t="s">
        <v>1784</v>
      </c>
      <c r="AR28">
        <v>21</v>
      </c>
      <c r="AS28" t="s">
        <v>2350</v>
      </c>
      <c r="AX28">
        <v>24</v>
      </c>
      <c r="AY28" t="s">
        <v>2575</v>
      </c>
      <c r="BB28">
        <v>26</v>
      </c>
      <c r="BC28" t="s">
        <v>2645</v>
      </c>
      <c r="BF28">
        <v>28</v>
      </c>
      <c r="BG28" t="s">
        <v>2716</v>
      </c>
      <c r="BH28">
        <v>29</v>
      </c>
      <c r="BI28" t="s">
        <v>2751</v>
      </c>
      <c r="BJ28">
        <v>30</v>
      </c>
      <c r="BK28" t="s">
        <v>2802</v>
      </c>
      <c r="BL28">
        <v>31</v>
      </c>
      <c r="BM28" t="s">
        <v>3000</v>
      </c>
      <c r="BN28">
        <v>32</v>
      </c>
      <c r="BO28" t="s">
        <v>3100</v>
      </c>
    </row>
    <row r="29" spans="1:67">
      <c r="A29">
        <v>28</v>
      </c>
      <c r="B29" t="s">
        <v>816</v>
      </c>
      <c r="L29">
        <v>5</v>
      </c>
      <c r="M29" t="s">
        <v>875</v>
      </c>
      <c r="P29">
        <v>7</v>
      </c>
      <c r="Q29" t="s">
        <v>922</v>
      </c>
      <c r="R29">
        <v>8</v>
      </c>
      <c r="S29" t="s">
        <v>1039</v>
      </c>
      <c r="V29">
        <v>10</v>
      </c>
      <c r="W29" t="s">
        <v>1111</v>
      </c>
      <c r="X29">
        <v>11</v>
      </c>
      <c r="Y29" t="s">
        <v>1146</v>
      </c>
      <c r="Z29">
        <v>12</v>
      </c>
      <c r="AA29" t="s">
        <v>1191</v>
      </c>
      <c r="AB29">
        <v>13</v>
      </c>
      <c r="AC29" t="s">
        <v>1270</v>
      </c>
      <c r="AD29">
        <v>14</v>
      </c>
      <c r="AE29" t="s">
        <v>1353</v>
      </c>
      <c r="AF29">
        <v>15</v>
      </c>
      <c r="AG29" t="s">
        <v>1473</v>
      </c>
      <c r="AH29">
        <v>16</v>
      </c>
      <c r="AI29" t="s">
        <v>1590</v>
      </c>
      <c r="AJ29">
        <v>17</v>
      </c>
      <c r="AK29" t="s">
        <v>1693</v>
      </c>
      <c r="AN29">
        <v>19</v>
      </c>
      <c r="AO29" t="s">
        <v>1737</v>
      </c>
      <c r="AP29">
        <v>20</v>
      </c>
      <c r="AQ29" t="s">
        <v>1785</v>
      </c>
      <c r="AR29">
        <v>21</v>
      </c>
      <c r="AS29" t="s">
        <v>2351</v>
      </c>
      <c r="AX29">
        <v>24</v>
      </c>
      <c r="AY29" t="s">
        <v>2576</v>
      </c>
      <c r="BB29">
        <v>26</v>
      </c>
      <c r="BC29" t="s">
        <v>2646</v>
      </c>
      <c r="BF29">
        <v>28</v>
      </c>
      <c r="BG29" t="s">
        <v>2717</v>
      </c>
      <c r="BH29">
        <v>29</v>
      </c>
      <c r="BI29" t="s">
        <v>2752</v>
      </c>
      <c r="BJ29">
        <v>30</v>
      </c>
      <c r="BK29" t="s">
        <v>2803</v>
      </c>
      <c r="BL29">
        <v>31</v>
      </c>
      <c r="BM29" t="s">
        <v>3001</v>
      </c>
      <c r="BN29">
        <v>32</v>
      </c>
      <c r="BO29" t="s">
        <v>1500</v>
      </c>
    </row>
    <row r="30" spans="1:67">
      <c r="A30">
        <v>29</v>
      </c>
      <c r="B30" t="s">
        <v>817</v>
      </c>
      <c r="L30">
        <v>5</v>
      </c>
      <c r="M30" t="s">
        <v>876</v>
      </c>
      <c r="P30">
        <v>7</v>
      </c>
      <c r="Q30" t="s">
        <v>923</v>
      </c>
      <c r="R30">
        <v>8</v>
      </c>
      <c r="S30" t="s">
        <v>1040</v>
      </c>
      <c r="V30">
        <v>10</v>
      </c>
      <c r="W30" t="s">
        <v>1112</v>
      </c>
      <c r="X30">
        <v>11</v>
      </c>
      <c r="Y30" t="s">
        <v>1147</v>
      </c>
      <c r="Z30">
        <v>12</v>
      </c>
      <c r="AA30" t="s">
        <v>1192</v>
      </c>
      <c r="AB30">
        <v>13</v>
      </c>
      <c r="AC30" t="s">
        <v>1271</v>
      </c>
      <c r="AD30">
        <v>14</v>
      </c>
      <c r="AE30" t="s">
        <v>1354</v>
      </c>
      <c r="AF30">
        <v>15</v>
      </c>
      <c r="AG30" t="s">
        <v>1474</v>
      </c>
      <c r="AH30">
        <v>16</v>
      </c>
      <c r="AI30" t="s">
        <v>1591</v>
      </c>
      <c r="AJ30">
        <v>17</v>
      </c>
      <c r="AK30" t="s">
        <v>1694</v>
      </c>
      <c r="AN30">
        <v>19</v>
      </c>
      <c r="AO30" t="s">
        <v>1738</v>
      </c>
      <c r="AP30">
        <v>20</v>
      </c>
      <c r="AQ30" t="s">
        <v>1786</v>
      </c>
      <c r="AR30">
        <v>21</v>
      </c>
      <c r="AS30" t="s">
        <v>2352</v>
      </c>
      <c r="AX30">
        <v>24</v>
      </c>
      <c r="AY30" t="s">
        <v>2577</v>
      </c>
      <c r="BB30">
        <v>26</v>
      </c>
      <c r="BC30" t="s">
        <v>2647</v>
      </c>
      <c r="BF30">
        <v>28</v>
      </c>
      <c r="BG30" t="s">
        <v>2718</v>
      </c>
      <c r="BH30">
        <v>29</v>
      </c>
      <c r="BI30" t="s">
        <v>2753</v>
      </c>
      <c r="BJ30">
        <v>30</v>
      </c>
      <c r="BK30" t="s">
        <v>2804</v>
      </c>
      <c r="BL30">
        <v>31</v>
      </c>
      <c r="BM30" t="s">
        <v>3002</v>
      </c>
      <c r="BN30">
        <v>32</v>
      </c>
      <c r="BO30" t="s">
        <v>3101</v>
      </c>
    </row>
    <row r="31" spans="1:67">
      <c r="A31">
        <v>30</v>
      </c>
      <c r="B31" t="s">
        <v>818</v>
      </c>
      <c r="L31">
        <v>5</v>
      </c>
      <c r="M31" t="s">
        <v>877</v>
      </c>
      <c r="P31">
        <v>7</v>
      </c>
      <c r="Q31" t="s">
        <v>924</v>
      </c>
      <c r="R31">
        <v>8</v>
      </c>
      <c r="S31" t="s">
        <v>1041</v>
      </c>
      <c r="V31">
        <v>10</v>
      </c>
      <c r="W31" t="s">
        <v>1113</v>
      </c>
      <c r="X31">
        <v>11</v>
      </c>
      <c r="Y31" t="s">
        <v>1148</v>
      </c>
      <c r="Z31">
        <v>12</v>
      </c>
      <c r="AA31" t="s">
        <v>1193</v>
      </c>
      <c r="AB31">
        <v>13</v>
      </c>
      <c r="AC31" t="s">
        <v>1272</v>
      </c>
      <c r="AD31">
        <v>14</v>
      </c>
      <c r="AE31" t="s">
        <v>1355</v>
      </c>
      <c r="AF31">
        <v>15</v>
      </c>
      <c r="AG31" t="s">
        <v>1475</v>
      </c>
      <c r="AH31">
        <v>16</v>
      </c>
      <c r="AI31" t="s">
        <v>1592</v>
      </c>
      <c r="AJ31">
        <v>17</v>
      </c>
      <c r="AK31" t="s">
        <v>1695</v>
      </c>
      <c r="AN31">
        <v>19</v>
      </c>
      <c r="AO31" t="s">
        <v>864</v>
      </c>
      <c r="AP31">
        <v>20</v>
      </c>
      <c r="AQ31" t="s">
        <v>1787</v>
      </c>
      <c r="AR31">
        <v>21</v>
      </c>
      <c r="AS31" t="s">
        <v>2353</v>
      </c>
      <c r="AX31">
        <v>24</v>
      </c>
      <c r="AY31" t="s">
        <v>2578</v>
      </c>
      <c r="BB31">
        <v>26</v>
      </c>
      <c r="BC31" t="s">
        <v>2648</v>
      </c>
      <c r="BF31">
        <v>28</v>
      </c>
      <c r="BG31" t="s">
        <v>871</v>
      </c>
      <c r="BH31">
        <v>29</v>
      </c>
      <c r="BI31" t="s">
        <v>2754</v>
      </c>
      <c r="BJ31">
        <v>30</v>
      </c>
      <c r="BK31" t="s">
        <v>2805</v>
      </c>
      <c r="BL31">
        <v>31</v>
      </c>
      <c r="BM31" t="s">
        <v>3003</v>
      </c>
      <c r="BN31">
        <v>32</v>
      </c>
      <c r="BO31" t="s">
        <v>3102</v>
      </c>
    </row>
    <row r="32" spans="1:67">
      <c r="A32">
        <v>31</v>
      </c>
      <c r="B32" t="s">
        <v>819</v>
      </c>
      <c r="L32">
        <v>5</v>
      </c>
      <c r="M32" t="s">
        <v>878</v>
      </c>
      <c r="P32">
        <v>7</v>
      </c>
      <c r="Q32" t="s">
        <v>925</v>
      </c>
      <c r="R32">
        <v>8</v>
      </c>
      <c r="S32" t="s">
        <v>800</v>
      </c>
      <c r="V32">
        <v>10</v>
      </c>
      <c r="W32" t="s">
        <v>1114</v>
      </c>
      <c r="X32">
        <v>11</v>
      </c>
      <c r="Y32" t="s">
        <v>1149</v>
      </c>
      <c r="Z32">
        <v>12</v>
      </c>
      <c r="AA32" t="s">
        <v>1194</v>
      </c>
      <c r="AB32">
        <v>13</v>
      </c>
      <c r="AC32" t="s">
        <v>1273</v>
      </c>
      <c r="AD32">
        <v>14</v>
      </c>
      <c r="AE32" t="s">
        <v>1356</v>
      </c>
      <c r="AF32">
        <v>15</v>
      </c>
      <c r="AG32" t="s">
        <v>1476</v>
      </c>
      <c r="AH32">
        <v>16</v>
      </c>
      <c r="AI32" t="s">
        <v>1593</v>
      </c>
      <c r="AJ32">
        <v>17</v>
      </c>
      <c r="AK32" t="s">
        <v>1696</v>
      </c>
      <c r="AN32">
        <v>19</v>
      </c>
      <c r="AO32" t="s">
        <v>1739</v>
      </c>
      <c r="AP32">
        <v>20</v>
      </c>
      <c r="AQ32" t="s">
        <v>1788</v>
      </c>
      <c r="AR32">
        <v>21</v>
      </c>
      <c r="AS32" t="s">
        <v>2354</v>
      </c>
      <c r="AX32">
        <v>24</v>
      </c>
      <c r="AY32" t="s">
        <v>812</v>
      </c>
      <c r="BB32">
        <v>26</v>
      </c>
      <c r="BC32" t="s">
        <v>2649</v>
      </c>
      <c r="BF32">
        <v>28</v>
      </c>
      <c r="BG32" t="s">
        <v>2719</v>
      </c>
      <c r="BH32">
        <v>29</v>
      </c>
      <c r="BI32" t="s">
        <v>2755</v>
      </c>
      <c r="BJ32">
        <v>30</v>
      </c>
      <c r="BK32" t="s">
        <v>2806</v>
      </c>
      <c r="BL32">
        <v>31</v>
      </c>
      <c r="BM32" t="s">
        <v>3004</v>
      </c>
      <c r="BN32">
        <v>32</v>
      </c>
      <c r="BO32" t="s">
        <v>3103</v>
      </c>
    </row>
    <row r="33" spans="1:67">
      <c r="A33">
        <v>32</v>
      </c>
      <c r="B33" t="s">
        <v>820</v>
      </c>
      <c r="L33">
        <v>5</v>
      </c>
      <c r="M33" t="s">
        <v>879</v>
      </c>
      <c r="P33">
        <v>7</v>
      </c>
      <c r="Q33" t="s">
        <v>926</v>
      </c>
      <c r="R33">
        <v>8</v>
      </c>
      <c r="S33" t="s">
        <v>1042</v>
      </c>
      <c r="V33">
        <v>10</v>
      </c>
      <c r="W33" t="s">
        <v>1115</v>
      </c>
      <c r="X33">
        <v>11</v>
      </c>
      <c r="Y33" t="s">
        <v>1150</v>
      </c>
      <c r="Z33">
        <v>12</v>
      </c>
      <c r="AA33" t="s">
        <v>1195</v>
      </c>
      <c r="AB33">
        <v>13</v>
      </c>
      <c r="AC33" t="s">
        <v>1274</v>
      </c>
      <c r="AD33">
        <v>14</v>
      </c>
      <c r="AE33" t="s">
        <v>1357</v>
      </c>
      <c r="AF33">
        <v>15</v>
      </c>
      <c r="AG33" t="s">
        <v>1477</v>
      </c>
      <c r="AH33">
        <v>16</v>
      </c>
      <c r="AI33" t="s">
        <v>1594</v>
      </c>
      <c r="AJ33">
        <v>17</v>
      </c>
      <c r="AK33" t="s">
        <v>1697</v>
      </c>
      <c r="AN33">
        <v>19</v>
      </c>
      <c r="AO33" t="s">
        <v>1740</v>
      </c>
      <c r="AP33">
        <v>20</v>
      </c>
      <c r="AQ33" t="s">
        <v>1789</v>
      </c>
      <c r="AR33">
        <v>21</v>
      </c>
      <c r="AS33" t="s">
        <v>2355</v>
      </c>
      <c r="AX33">
        <v>24</v>
      </c>
      <c r="AY33" t="s">
        <v>2579</v>
      </c>
      <c r="BB33">
        <v>26</v>
      </c>
      <c r="BC33" t="s">
        <v>2650</v>
      </c>
      <c r="BF33">
        <v>28</v>
      </c>
      <c r="BG33" t="s">
        <v>2720</v>
      </c>
      <c r="BH33">
        <v>29</v>
      </c>
      <c r="BI33" t="s">
        <v>2756</v>
      </c>
      <c r="BJ33">
        <v>30</v>
      </c>
      <c r="BK33" t="s">
        <v>2807</v>
      </c>
      <c r="BL33">
        <v>31</v>
      </c>
      <c r="BM33" t="s">
        <v>3005</v>
      </c>
      <c r="BN33">
        <v>32</v>
      </c>
      <c r="BO33" t="s">
        <v>3104</v>
      </c>
    </row>
    <row r="34" spans="1:67">
      <c r="L34">
        <v>5</v>
      </c>
      <c r="M34" t="s">
        <v>880</v>
      </c>
      <c r="P34">
        <v>7</v>
      </c>
      <c r="Q34" t="s">
        <v>927</v>
      </c>
      <c r="R34">
        <v>8</v>
      </c>
      <c r="S34" t="s">
        <v>1043</v>
      </c>
      <c r="V34">
        <v>10</v>
      </c>
      <c r="W34" t="s">
        <v>1116</v>
      </c>
      <c r="X34">
        <v>11</v>
      </c>
      <c r="Y34" t="s">
        <v>1151</v>
      </c>
      <c r="Z34">
        <v>12</v>
      </c>
      <c r="AA34" t="s">
        <v>1196</v>
      </c>
      <c r="AB34">
        <v>13</v>
      </c>
      <c r="AC34" t="s">
        <v>1275</v>
      </c>
      <c r="AD34">
        <v>14</v>
      </c>
      <c r="AE34" t="s">
        <v>1264</v>
      </c>
      <c r="AF34">
        <v>15</v>
      </c>
      <c r="AG34" t="s">
        <v>1478</v>
      </c>
      <c r="AH34">
        <v>16</v>
      </c>
      <c r="AI34" t="s">
        <v>1595</v>
      </c>
      <c r="AJ34">
        <v>17</v>
      </c>
      <c r="AK34" t="s">
        <v>1698</v>
      </c>
      <c r="AN34">
        <v>19</v>
      </c>
      <c r="AO34" t="s">
        <v>1741</v>
      </c>
      <c r="AP34">
        <v>20</v>
      </c>
      <c r="AQ34" t="s">
        <v>1790</v>
      </c>
      <c r="AR34">
        <v>21</v>
      </c>
      <c r="AS34" t="s">
        <v>2356</v>
      </c>
      <c r="AX34">
        <v>24</v>
      </c>
      <c r="AY34" t="s">
        <v>2580</v>
      </c>
      <c r="BB34">
        <v>26</v>
      </c>
      <c r="BC34" t="s">
        <v>2651</v>
      </c>
      <c r="BF34">
        <v>28</v>
      </c>
      <c r="BG34" t="s">
        <v>2721</v>
      </c>
      <c r="BH34">
        <v>29</v>
      </c>
      <c r="BI34" t="s">
        <v>2757</v>
      </c>
      <c r="BJ34">
        <v>30</v>
      </c>
      <c r="BK34" t="s">
        <v>2808</v>
      </c>
      <c r="BL34">
        <v>31</v>
      </c>
      <c r="BM34" t="s">
        <v>3006</v>
      </c>
      <c r="BN34">
        <v>32</v>
      </c>
      <c r="BO34" t="s">
        <v>805</v>
      </c>
    </row>
    <row r="35" spans="1:67">
      <c r="L35">
        <v>5</v>
      </c>
      <c r="M35" t="s">
        <v>881</v>
      </c>
      <c r="P35">
        <v>7</v>
      </c>
      <c r="Q35" t="s">
        <v>928</v>
      </c>
      <c r="R35">
        <v>8</v>
      </c>
      <c r="S35" t="s">
        <v>1044</v>
      </c>
      <c r="V35">
        <v>10</v>
      </c>
      <c r="W35" t="s">
        <v>1117</v>
      </c>
      <c r="X35">
        <v>11</v>
      </c>
      <c r="Y35" t="s">
        <v>1152</v>
      </c>
      <c r="Z35">
        <v>12</v>
      </c>
      <c r="AA35" t="s">
        <v>1197</v>
      </c>
      <c r="AB35">
        <v>13</v>
      </c>
      <c r="AC35" t="s">
        <v>1276</v>
      </c>
      <c r="AD35">
        <v>14</v>
      </c>
      <c r="AE35" t="s">
        <v>1358</v>
      </c>
      <c r="AF35">
        <v>15</v>
      </c>
      <c r="AG35" t="s">
        <v>1479</v>
      </c>
      <c r="AH35">
        <v>16</v>
      </c>
      <c r="AI35" t="s">
        <v>1596</v>
      </c>
      <c r="AJ35">
        <v>17</v>
      </c>
      <c r="AK35" t="s">
        <v>1562</v>
      </c>
      <c r="AN35">
        <v>19</v>
      </c>
      <c r="AO35" t="s">
        <v>1742</v>
      </c>
      <c r="AP35">
        <v>20</v>
      </c>
      <c r="AQ35" t="s">
        <v>1791</v>
      </c>
      <c r="AR35">
        <v>21</v>
      </c>
      <c r="AS35" t="s">
        <v>2357</v>
      </c>
      <c r="AX35">
        <v>24</v>
      </c>
      <c r="AY35" t="s">
        <v>2581</v>
      </c>
      <c r="BB35">
        <v>26</v>
      </c>
      <c r="BC35" t="s">
        <v>2652</v>
      </c>
      <c r="BF35">
        <v>28</v>
      </c>
      <c r="BG35" t="s">
        <v>2722</v>
      </c>
      <c r="BH35">
        <v>29</v>
      </c>
      <c r="BI35" t="s">
        <v>2758</v>
      </c>
      <c r="BJ35">
        <v>30</v>
      </c>
      <c r="BK35" t="s">
        <v>2809</v>
      </c>
      <c r="BL35">
        <v>31</v>
      </c>
      <c r="BM35" t="s">
        <v>3007</v>
      </c>
      <c r="BN35">
        <v>32</v>
      </c>
      <c r="BO35" t="s">
        <v>3105</v>
      </c>
    </row>
    <row r="36" spans="1:67">
      <c r="L36">
        <v>5</v>
      </c>
      <c r="M36" t="s">
        <v>882</v>
      </c>
      <c r="P36">
        <v>7</v>
      </c>
      <c r="Q36" t="s">
        <v>929</v>
      </c>
      <c r="R36">
        <v>8</v>
      </c>
      <c r="S36" t="s">
        <v>1045</v>
      </c>
      <c r="V36">
        <v>10</v>
      </c>
      <c r="W36" t="s">
        <v>1118</v>
      </c>
      <c r="X36">
        <v>11</v>
      </c>
      <c r="Y36" t="s">
        <v>1153</v>
      </c>
      <c r="Z36">
        <v>12</v>
      </c>
      <c r="AA36" t="s">
        <v>1198</v>
      </c>
      <c r="AB36">
        <v>13</v>
      </c>
      <c r="AC36" t="s">
        <v>1277</v>
      </c>
      <c r="AD36">
        <v>14</v>
      </c>
      <c r="AE36" t="s">
        <v>1359</v>
      </c>
      <c r="AF36">
        <v>15</v>
      </c>
      <c r="AG36" t="s">
        <v>1480</v>
      </c>
      <c r="AH36">
        <v>16</v>
      </c>
      <c r="AI36" t="s">
        <v>1597</v>
      </c>
      <c r="AN36">
        <v>19</v>
      </c>
      <c r="AO36" t="s">
        <v>1743</v>
      </c>
      <c r="AP36">
        <v>20</v>
      </c>
      <c r="AQ36" t="s">
        <v>1792</v>
      </c>
      <c r="AR36">
        <v>21</v>
      </c>
      <c r="AS36" t="s">
        <v>1469</v>
      </c>
      <c r="AX36">
        <v>24</v>
      </c>
      <c r="AY36" t="s">
        <v>1153</v>
      </c>
      <c r="BB36">
        <v>26</v>
      </c>
      <c r="BC36" t="s">
        <v>2653</v>
      </c>
      <c r="BF36">
        <v>28</v>
      </c>
      <c r="BG36" t="s">
        <v>2723</v>
      </c>
      <c r="BH36">
        <v>29</v>
      </c>
      <c r="BI36" t="s">
        <v>2759</v>
      </c>
      <c r="BJ36">
        <v>30</v>
      </c>
      <c r="BK36" t="s">
        <v>2810</v>
      </c>
      <c r="BL36">
        <v>31</v>
      </c>
      <c r="BM36" t="s">
        <v>3008</v>
      </c>
      <c r="BN36">
        <v>32</v>
      </c>
      <c r="BO36" t="s">
        <v>3106</v>
      </c>
    </row>
    <row r="37" spans="1:67">
      <c r="L37">
        <v>5</v>
      </c>
      <c r="M37" t="s">
        <v>883</v>
      </c>
      <c r="P37">
        <v>7</v>
      </c>
      <c r="Q37" t="s">
        <v>930</v>
      </c>
      <c r="R37">
        <v>8</v>
      </c>
      <c r="S37" t="s">
        <v>863</v>
      </c>
      <c r="V37">
        <v>10</v>
      </c>
      <c r="W37" t="s">
        <v>1119</v>
      </c>
      <c r="X37">
        <v>11</v>
      </c>
      <c r="Y37" t="s">
        <v>1154</v>
      </c>
      <c r="Z37">
        <v>12</v>
      </c>
      <c r="AA37" t="s">
        <v>1199</v>
      </c>
      <c r="AB37">
        <v>13</v>
      </c>
      <c r="AC37" t="s">
        <v>1278</v>
      </c>
      <c r="AD37">
        <v>14</v>
      </c>
      <c r="AE37" t="s">
        <v>1360</v>
      </c>
      <c r="AF37">
        <v>15</v>
      </c>
      <c r="AG37" t="s">
        <v>1481</v>
      </c>
      <c r="AH37">
        <v>16</v>
      </c>
      <c r="AI37" t="s">
        <v>801</v>
      </c>
      <c r="AN37">
        <v>19</v>
      </c>
      <c r="AO37" t="s">
        <v>1744</v>
      </c>
      <c r="AP37">
        <v>20</v>
      </c>
      <c r="AQ37" t="s">
        <v>1793</v>
      </c>
      <c r="AR37">
        <v>21</v>
      </c>
      <c r="AS37" t="s">
        <v>2358</v>
      </c>
      <c r="AX37">
        <v>24</v>
      </c>
      <c r="AY37" t="s">
        <v>2582</v>
      </c>
      <c r="BB37">
        <v>26</v>
      </c>
      <c r="BC37" t="s">
        <v>2654</v>
      </c>
      <c r="BF37">
        <v>28</v>
      </c>
      <c r="BG37" t="s">
        <v>983</v>
      </c>
      <c r="BH37">
        <v>29</v>
      </c>
      <c r="BI37" t="s">
        <v>2760</v>
      </c>
      <c r="BJ37">
        <v>30</v>
      </c>
      <c r="BK37" t="s">
        <v>2811</v>
      </c>
      <c r="BL37">
        <v>31</v>
      </c>
      <c r="BM37" t="s">
        <v>3009</v>
      </c>
      <c r="BN37">
        <v>32</v>
      </c>
      <c r="BO37" t="s">
        <v>3107</v>
      </c>
    </row>
    <row r="38" spans="1:67">
      <c r="L38">
        <v>5</v>
      </c>
      <c r="M38" t="s">
        <v>884</v>
      </c>
      <c r="P38">
        <v>7</v>
      </c>
      <c r="Q38" t="s">
        <v>931</v>
      </c>
      <c r="R38">
        <v>8</v>
      </c>
      <c r="S38" t="s">
        <v>864</v>
      </c>
      <c r="V38">
        <v>10</v>
      </c>
      <c r="W38" t="s">
        <v>1120</v>
      </c>
      <c r="X38">
        <v>11</v>
      </c>
      <c r="Y38" t="s">
        <v>1155</v>
      </c>
      <c r="Z38">
        <v>12</v>
      </c>
      <c r="AA38" t="s">
        <v>1200</v>
      </c>
      <c r="AB38">
        <v>13</v>
      </c>
      <c r="AC38" t="s">
        <v>1279</v>
      </c>
      <c r="AD38">
        <v>14</v>
      </c>
      <c r="AE38" t="s">
        <v>1361</v>
      </c>
      <c r="AF38">
        <v>15</v>
      </c>
      <c r="AG38" t="s">
        <v>1092</v>
      </c>
      <c r="AH38">
        <v>16</v>
      </c>
      <c r="AI38" t="s">
        <v>1598</v>
      </c>
      <c r="AN38">
        <v>19</v>
      </c>
      <c r="AO38" t="s">
        <v>1500</v>
      </c>
      <c r="AP38">
        <v>20</v>
      </c>
      <c r="AQ38" t="s">
        <v>1794</v>
      </c>
      <c r="AR38">
        <v>21</v>
      </c>
      <c r="AS38" t="s">
        <v>2359</v>
      </c>
      <c r="AX38">
        <v>24</v>
      </c>
      <c r="AY38" t="s">
        <v>2583</v>
      </c>
      <c r="BB38">
        <v>26</v>
      </c>
      <c r="BC38" t="s">
        <v>2655</v>
      </c>
      <c r="BF38">
        <v>28</v>
      </c>
      <c r="BG38" t="s">
        <v>2048</v>
      </c>
      <c r="BH38">
        <v>29</v>
      </c>
      <c r="BI38" t="s">
        <v>2761</v>
      </c>
      <c r="BJ38">
        <v>30</v>
      </c>
      <c r="BK38" t="s">
        <v>2812</v>
      </c>
      <c r="BL38">
        <v>31</v>
      </c>
      <c r="BM38" t="s">
        <v>3010</v>
      </c>
      <c r="BN38">
        <v>32</v>
      </c>
      <c r="BO38" t="s">
        <v>3108</v>
      </c>
    </row>
    <row r="39" spans="1:67">
      <c r="L39">
        <v>5</v>
      </c>
      <c r="M39" t="s">
        <v>885</v>
      </c>
      <c r="P39">
        <v>7</v>
      </c>
      <c r="Q39" t="s">
        <v>932</v>
      </c>
      <c r="R39">
        <v>8</v>
      </c>
      <c r="S39" t="s">
        <v>1046</v>
      </c>
      <c r="V39">
        <v>10</v>
      </c>
      <c r="W39" t="s">
        <v>1121</v>
      </c>
      <c r="X39">
        <v>11</v>
      </c>
      <c r="Y39" t="s">
        <v>1156</v>
      </c>
      <c r="Z39">
        <v>12</v>
      </c>
      <c r="AA39" t="s">
        <v>1201</v>
      </c>
      <c r="AB39">
        <v>13</v>
      </c>
      <c r="AC39" t="s">
        <v>1280</v>
      </c>
      <c r="AD39">
        <v>14</v>
      </c>
      <c r="AE39" t="s">
        <v>1362</v>
      </c>
      <c r="AF39">
        <v>15</v>
      </c>
      <c r="AG39" t="s">
        <v>1482</v>
      </c>
      <c r="AH39">
        <v>16</v>
      </c>
      <c r="AI39" t="s">
        <v>1599</v>
      </c>
      <c r="AN39">
        <v>19</v>
      </c>
      <c r="AO39" t="s">
        <v>1745</v>
      </c>
      <c r="AP39">
        <v>20</v>
      </c>
      <c r="AQ39" t="s">
        <v>1795</v>
      </c>
      <c r="AR39">
        <v>21</v>
      </c>
      <c r="AS39" t="s">
        <v>2360</v>
      </c>
      <c r="AX39">
        <v>24</v>
      </c>
      <c r="AY39" t="s">
        <v>2584</v>
      </c>
      <c r="BB39">
        <v>26</v>
      </c>
      <c r="BC39" t="s">
        <v>2656</v>
      </c>
      <c r="BF39">
        <v>28</v>
      </c>
      <c r="BG39" t="s">
        <v>2724</v>
      </c>
      <c r="BH39">
        <v>29</v>
      </c>
      <c r="BI39" t="s">
        <v>2762</v>
      </c>
      <c r="BJ39">
        <v>30</v>
      </c>
      <c r="BK39" t="s">
        <v>2813</v>
      </c>
      <c r="BL39">
        <v>31</v>
      </c>
      <c r="BM39" t="s">
        <v>3011</v>
      </c>
      <c r="BN39">
        <v>32</v>
      </c>
      <c r="BO39" t="s">
        <v>2899</v>
      </c>
    </row>
    <row r="40" spans="1:67">
      <c r="L40">
        <v>5</v>
      </c>
      <c r="M40" t="s">
        <v>886</v>
      </c>
      <c r="P40">
        <v>7</v>
      </c>
      <c r="Q40" t="s">
        <v>933</v>
      </c>
      <c r="R40">
        <v>8</v>
      </c>
      <c r="S40" t="s">
        <v>1047</v>
      </c>
      <c r="V40">
        <v>10</v>
      </c>
      <c r="W40" t="s">
        <v>1122</v>
      </c>
      <c r="X40">
        <v>11</v>
      </c>
      <c r="Y40" t="s">
        <v>1157</v>
      </c>
      <c r="Z40">
        <v>12</v>
      </c>
      <c r="AA40" t="s">
        <v>1202</v>
      </c>
      <c r="AB40">
        <v>13</v>
      </c>
      <c r="AC40" t="s">
        <v>1281</v>
      </c>
      <c r="AD40">
        <v>14</v>
      </c>
      <c r="AE40" t="s">
        <v>1036</v>
      </c>
      <c r="AF40">
        <v>15</v>
      </c>
      <c r="AG40" t="s">
        <v>1483</v>
      </c>
      <c r="AH40">
        <v>16</v>
      </c>
      <c r="AI40" t="s">
        <v>1600</v>
      </c>
      <c r="AN40">
        <v>19</v>
      </c>
      <c r="AO40" t="s">
        <v>1746</v>
      </c>
      <c r="AP40">
        <v>20</v>
      </c>
      <c r="AQ40" t="s">
        <v>1796</v>
      </c>
      <c r="AR40">
        <v>21</v>
      </c>
      <c r="AS40" t="s">
        <v>2361</v>
      </c>
      <c r="AX40">
        <v>24</v>
      </c>
      <c r="AY40" t="s">
        <v>2585</v>
      </c>
      <c r="BB40">
        <v>26</v>
      </c>
      <c r="BC40" t="s">
        <v>1380</v>
      </c>
      <c r="BF40">
        <v>28</v>
      </c>
      <c r="BG40" t="s">
        <v>2725</v>
      </c>
      <c r="BH40">
        <v>29</v>
      </c>
      <c r="BI40" t="s">
        <v>2763</v>
      </c>
      <c r="BJ40">
        <v>30</v>
      </c>
      <c r="BK40" t="s">
        <v>2814</v>
      </c>
      <c r="BL40">
        <v>31</v>
      </c>
      <c r="BM40" t="s">
        <v>3012</v>
      </c>
      <c r="BN40">
        <v>32</v>
      </c>
      <c r="BO40" t="s">
        <v>3109</v>
      </c>
    </row>
    <row r="41" spans="1:67">
      <c r="P41">
        <v>7</v>
      </c>
      <c r="Q41" t="s">
        <v>934</v>
      </c>
      <c r="R41">
        <v>8</v>
      </c>
      <c r="S41" t="s">
        <v>1048</v>
      </c>
      <c r="V41">
        <v>10</v>
      </c>
      <c r="W41" t="s">
        <v>1123</v>
      </c>
      <c r="X41">
        <v>11</v>
      </c>
      <c r="Y41" t="s">
        <v>1158</v>
      </c>
      <c r="Z41">
        <v>12</v>
      </c>
      <c r="AA41" t="s">
        <v>1203</v>
      </c>
      <c r="AB41">
        <v>13</v>
      </c>
      <c r="AC41" t="s">
        <v>1282</v>
      </c>
      <c r="AD41">
        <v>14</v>
      </c>
      <c r="AE41" t="s">
        <v>1363</v>
      </c>
      <c r="AF41">
        <v>15</v>
      </c>
      <c r="AG41" t="s">
        <v>1484</v>
      </c>
      <c r="AH41">
        <v>16</v>
      </c>
      <c r="AI41" t="s">
        <v>1601</v>
      </c>
      <c r="AN41">
        <v>19</v>
      </c>
      <c r="AO41" t="s">
        <v>1747</v>
      </c>
      <c r="AP41">
        <v>20</v>
      </c>
      <c r="AQ41" t="s">
        <v>1797</v>
      </c>
      <c r="AR41">
        <v>21</v>
      </c>
      <c r="AS41" t="s">
        <v>2362</v>
      </c>
      <c r="AX41">
        <v>24</v>
      </c>
      <c r="AY41" t="s">
        <v>2586</v>
      </c>
      <c r="BB41">
        <v>26</v>
      </c>
      <c r="BC41" t="s">
        <v>958</v>
      </c>
      <c r="BF41">
        <v>28</v>
      </c>
      <c r="BG41" t="s">
        <v>2726</v>
      </c>
      <c r="BH41">
        <v>29</v>
      </c>
      <c r="BI41" t="s">
        <v>2764</v>
      </c>
      <c r="BJ41">
        <v>30</v>
      </c>
      <c r="BK41" t="s">
        <v>2815</v>
      </c>
      <c r="BL41">
        <v>31</v>
      </c>
      <c r="BM41" t="s">
        <v>3013</v>
      </c>
      <c r="BN41">
        <v>32</v>
      </c>
      <c r="BO41" t="s">
        <v>3110</v>
      </c>
    </row>
    <row r="42" spans="1:67">
      <c r="P42">
        <v>7</v>
      </c>
      <c r="Q42" t="s">
        <v>935</v>
      </c>
      <c r="R42">
        <v>8</v>
      </c>
      <c r="S42" t="s">
        <v>1049</v>
      </c>
      <c r="X42">
        <v>11</v>
      </c>
      <c r="Y42" t="s">
        <v>1159</v>
      </c>
      <c r="Z42">
        <v>12</v>
      </c>
      <c r="AA42" t="s">
        <v>1204</v>
      </c>
      <c r="AB42">
        <v>13</v>
      </c>
      <c r="AC42" t="s">
        <v>1283</v>
      </c>
      <c r="AD42">
        <v>14</v>
      </c>
      <c r="AE42" t="s">
        <v>1364</v>
      </c>
      <c r="AF42">
        <v>15</v>
      </c>
      <c r="AG42" t="s">
        <v>1485</v>
      </c>
      <c r="AH42">
        <v>16</v>
      </c>
      <c r="AI42" t="s">
        <v>1602</v>
      </c>
      <c r="AN42">
        <v>19</v>
      </c>
      <c r="AO42" t="s">
        <v>1748</v>
      </c>
      <c r="AP42">
        <v>20</v>
      </c>
      <c r="AQ42" t="s">
        <v>1798</v>
      </c>
      <c r="AR42">
        <v>21</v>
      </c>
      <c r="AS42" t="s">
        <v>2363</v>
      </c>
      <c r="AX42">
        <v>24</v>
      </c>
      <c r="AY42" t="s">
        <v>2587</v>
      </c>
      <c r="BB42">
        <v>26</v>
      </c>
      <c r="BC42" t="s">
        <v>2574</v>
      </c>
      <c r="BF42">
        <v>28</v>
      </c>
      <c r="BG42" t="s">
        <v>2727</v>
      </c>
      <c r="BH42">
        <v>29</v>
      </c>
      <c r="BI42" t="s">
        <v>2765</v>
      </c>
      <c r="BJ42">
        <v>30</v>
      </c>
      <c r="BK42" t="s">
        <v>2816</v>
      </c>
      <c r="BL42">
        <v>31</v>
      </c>
      <c r="BM42" t="s">
        <v>3014</v>
      </c>
      <c r="BN42">
        <v>32</v>
      </c>
      <c r="BO42" t="s">
        <v>3111</v>
      </c>
    </row>
    <row r="43" spans="1:67">
      <c r="P43">
        <v>7</v>
      </c>
      <c r="Q43" t="s">
        <v>936</v>
      </c>
      <c r="R43">
        <v>8</v>
      </c>
      <c r="S43" t="s">
        <v>1050</v>
      </c>
      <c r="X43">
        <v>11</v>
      </c>
      <c r="Y43" t="s">
        <v>1160</v>
      </c>
      <c r="Z43">
        <v>12</v>
      </c>
      <c r="AA43" t="s">
        <v>1205</v>
      </c>
      <c r="AB43">
        <v>13</v>
      </c>
      <c r="AC43" t="s">
        <v>1284</v>
      </c>
      <c r="AD43">
        <v>14</v>
      </c>
      <c r="AE43" t="s">
        <v>1365</v>
      </c>
      <c r="AF43">
        <v>15</v>
      </c>
      <c r="AG43" t="s">
        <v>1486</v>
      </c>
      <c r="AH43">
        <v>16</v>
      </c>
      <c r="AI43" t="s">
        <v>1603</v>
      </c>
      <c r="AN43">
        <v>19</v>
      </c>
      <c r="AO43" t="s">
        <v>1749</v>
      </c>
      <c r="AP43">
        <v>20</v>
      </c>
      <c r="AQ43" t="s">
        <v>1799</v>
      </c>
      <c r="AR43">
        <v>21</v>
      </c>
      <c r="AS43" t="s">
        <v>2364</v>
      </c>
      <c r="AX43">
        <v>24</v>
      </c>
      <c r="AY43" t="s">
        <v>2588</v>
      </c>
      <c r="BB43">
        <v>26</v>
      </c>
      <c r="BC43" t="s">
        <v>2657</v>
      </c>
      <c r="BF43">
        <v>28</v>
      </c>
      <c r="BG43" t="s">
        <v>1162</v>
      </c>
      <c r="BH43">
        <v>29</v>
      </c>
      <c r="BI43" t="s">
        <v>2766</v>
      </c>
      <c r="BJ43">
        <v>30</v>
      </c>
      <c r="BK43" t="s">
        <v>2817</v>
      </c>
      <c r="BL43">
        <v>31</v>
      </c>
      <c r="BM43" t="s">
        <v>3015</v>
      </c>
      <c r="BN43">
        <v>32</v>
      </c>
      <c r="BO43" t="s">
        <v>3112</v>
      </c>
    </row>
    <row r="44" spans="1:67">
      <c r="B44" t="s">
        <v>3128</v>
      </c>
      <c r="E44" t="s">
        <v>3133</v>
      </c>
      <c r="P44">
        <v>7</v>
      </c>
      <c r="Q44" t="s">
        <v>937</v>
      </c>
      <c r="R44">
        <v>8</v>
      </c>
      <c r="S44" t="s">
        <v>1051</v>
      </c>
      <c r="X44">
        <v>11</v>
      </c>
      <c r="Y44" t="s">
        <v>1161</v>
      </c>
      <c r="Z44">
        <v>12</v>
      </c>
      <c r="AA44" t="s">
        <v>1206</v>
      </c>
      <c r="AB44">
        <v>13</v>
      </c>
      <c r="AC44" t="s">
        <v>1285</v>
      </c>
      <c r="AD44">
        <v>14</v>
      </c>
      <c r="AE44" t="s">
        <v>1366</v>
      </c>
      <c r="AF44">
        <v>15</v>
      </c>
      <c r="AG44" t="s">
        <v>1487</v>
      </c>
      <c r="AH44">
        <v>16</v>
      </c>
      <c r="AI44" t="s">
        <v>1604</v>
      </c>
      <c r="AN44">
        <v>19</v>
      </c>
      <c r="AO44" t="s">
        <v>1750</v>
      </c>
      <c r="AP44">
        <v>20</v>
      </c>
      <c r="AQ44" t="s">
        <v>1800</v>
      </c>
      <c r="AR44">
        <v>21</v>
      </c>
      <c r="AS44" t="s">
        <v>2365</v>
      </c>
      <c r="AX44">
        <v>24</v>
      </c>
      <c r="AY44" t="s">
        <v>2589</v>
      </c>
      <c r="BB44">
        <v>26</v>
      </c>
      <c r="BC44" t="s">
        <v>2658</v>
      </c>
      <c r="BF44">
        <v>28</v>
      </c>
      <c r="BG44" t="s">
        <v>1163</v>
      </c>
      <c r="BH44">
        <v>29</v>
      </c>
      <c r="BI44" t="s">
        <v>2767</v>
      </c>
      <c r="BJ44">
        <v>30</v>
      </c>
      <c r="BK44" t="s">
        <v>2818</v>
      </c>
      <c r="BL44">
        <v>31</v>
      </c>
      <c r="BM44" t="s">
        <v>3016</v>
      </c>
      <c r="BN44">
        <v>32</v>
      </c>
      <c r="BO44" t="s">
        <v>3113</v>
      </c>
    </row>
    <row r="45" spans="1:67">
      <c r="B45" t="s">
        <v>3129</v>
      </c>
      <c r="E45">
        <v>2017</v>
      </c>
      <c r="P45">
        <v>7</v>
      </c>
      <c r="Q45" t="s">
        <v>938</v>
      </c>
      <c r="R45">
        <v>8</v>
      </c>
      <c r="S45" t="s">
        <v>1052</v>
      </c>
      <c r="X45">
        <v>11</v>
      </c>
      <c r="Y45" t="s">
        <v>1162</v>
      </c>
      <c r="Z45">
        <v>12</v>
      </c>
      <c r="AA45" t="s">
        <v>1207</v>
      </c>
      <c r="AB45">
        <v>13</v>
      </c>
      <c r="AC45" t="s">
        <v>1286</v>
      </c>
      <c r="AD45">
        <v>14</v>
      </c>
      <c r="AE45" t="s">
        <v>1367</v>
      </c>
      <c r="AF45">
        <v>15</v>
      </c>
      <c r="AG45" t="s">
        <v>1488</v>
      </c>
      <c r="AH45">
        <v>16</v>
      </c>
      <c r="AI45" t="s">
        <v>1605</v>
      </c>
      <c r="AN45">
        <v>19</v>
      </c>
      <c r="AO45" t="s">
        <v>1751</v>
      </c>
      <c r="AP45">
        <v>20</v>
      </c>
      <c r="AQ45" t="s">
        <v>1801</v>
      </c>
      <c r="AR45">
        <v>21</v>
      </c>
      <c r="AS45" t="s">
        <v>2366</v>
      </c>
      <c r="AX45">
        <v>24</v>
      </c>
      <c r="AY45" t="s">
        <v>2590</v>
      </c>
      <c r="BB45">
        <v>26</v>
      </c>
      <c r="BC45" t="s">
        <v>2659</v>
      </c>
      <c r="BF45">
        <v>28</v>
      </c>
      <c r="BG45" t="s">
        <v>2728</v>
      </c>
      <c r="BH45">
        <v>29</v>
      </c>
      <c r="BI45" t="s">
        <v>1531</v>
      </c>
      <c r="BJ45">
        <v>30</v>
      </c>
      <c r="BK45" t="s">
        <v>2819</v>
      </c>
      <c r="BL45">
        <v>31</v>
      </c>
      <c r="BM45" t="s">
        <v>3017</v>
      </c>
      <c r="BN45">
        <v>32</v>
      </c>
      <c r="BO45" t="s">
        <v>3114</v>
      </c>
    </row>
    <row r="46" spans="1:67">
      <c r="B46" t="s">
        <v>3130</v>
      </c>
      <c r="E46">
        <v>2018</v>
      </c>
      <c r="P46">
        <v>7</v>
      </c>
      <c r="Q46" t="s">
        <v>939</v>
      </c>
      <c r="R46">
        <v>8</v>
      </c>
      <c r="S46" t="s">
        <v>866</v>
      </c>
      <c r="X46">
        <v>11</v>
      </c>
      <c r="Y46" t="s">
        <v>1163</v>
      </c>
      <c r="Z46">
        <v>12</v>
      </c>
      <c r="AA46" t="s">
        <v>1208</v>
      </c>
      <c r="AB46">
        <v>13</v>
      </c>
      <c r="AC46" t="s">
        <v>1287</v>
      </c>
      <c r="AD46">
        <v>14</v>
      </c>
      <c r="AE46" t="s">
        <v>1368</v>
      </c>
      <c r="AF46">
        <v>15</v>
      </c>
      <c r="AG46" t="s">
        <v>1489</v>
      </c>
      <c r="AH46">
        <v>16</v>
      </c>
      <c r="AI46" t="s">
        <v>863</v>
      </c>
      <c r="AN46">
        <v>19</v>
      </c>
      <c r="AO46" t="s">
        <v>1752</v>
      </c>
      <c r="AP46">
        <v>20</v>
      </c>
      <c r="AQ46" t="s">
        <v>1802</v>
      </c>
      <c r="AR46">
        <v>21</v>
      </c>
      <c r="AS46" t="s">
        <v>2367</v>
      </c>
      <c r="AX46">
        <v>24</v>
      </c>
      <c r="AY46" t="s">
        <v>2591</v>
      </c>
      <c r="BB46">
        <v>26</v>
      </c>
      <c r="BC46" t="s">
        <v>2660</v>
      </c>
      <c r="BH46">
        <v>29</v>
      </c>
      <c r="BI46" t="s">
        <v>2768</v>
      </c>
      <c r="BJ46">
        <v>30</v>
      </c>
      <c r="BK46" t="s">
        <v>2820</v>
      </c>
      <c r="BL46">
        <v>31</v>
      </c>
      <c r="BM46" t="s">
        <v>3018</v>
      </c>
      <c r="BN46">
        <v>32</v>
      </c>
      <c r="BO46" t="s">
        <v>815</v>
      </c>
    </row>
    <row r="47" spans="1:67">
      <c r="B47" t="s">
        <v>3131</v>
      </c>
      <c r="E47">
        <v>2019</v>
      </c>
      <c r="P47">
        <v>7</v>
      </c>
      <c r="Q47" t="s">
        <v>940</v>
      </c>
      <c r="R47">
        <v>8</v>
      </c>
      <c r="S47" t="s">
        <v>1053</v>
      </c>
      <c r="X47">
        <v>11</v>
      </c>
      <c r="Y47" t="s">
        <v>1164</v>
      </c>
      <c r="Z47">
        <v>12</v>
      </c>
      <c r="AA47" t="s">
        <v>1209</v>
      </c>
      <c r="AB47">
        <v>13</v>
      </c>
      <c r="AC47" t="s">
        <v>1288</v>
      </c>
      <c r="AD47">
        <v>14</v>
      </c>
      <c r="AE47" t="s">
        <v>1369</v>
      </c>
      <c r="AF47">
        <v>15</v>
      </c>
      <c r="AG47" t="s">
        <v>1490</v>
      </c>
      <c r="AH47">
        <v>16</v>
      </c>
      <c r="AI47" t="s">
        <v>1606</v>
      </c>
      <c r="AN47">
        <v>19</v>
      </c>
      <c r="AO47" t="s">
        <v>1753</v>
      </c>
      <c r="AP47">
        <v>20</v>
      </c>
      <c r="AQ47" t="s">
        <v>1803</v>
      </c>
      <c r="AR47">
        <v>21</v>
      </c>
      <c r="AS47" t="s">
        <v>2368</v>
      </c>
      <c r="AX47">
        <v>24</v>
      </c>
      <c r="AY47" t="s">
        <v>2592</v>
      </c>
      <c r="BB47">
        <v>26</v>
      </c>
      <c r="BC47" t="s">
        <v>2661</v>
      </c>
      <c r="BH47">
        <v>29</v>
      </c>
      <c r="BI47" t="s">
        <v>2769</v>
      </c>
      <c r="BJ47">
        <v>30</v>
      </c>
      <c r="BK47" t="s">
        <v>2821</v>
      </c>
      <c r="BL47">
        <v>31</v>
      </c>
      <c r="BM47" t="s">
        <v>3019</v>
      </c>
      <c r="BN47">
        <v>32</v>
      </c>
      <c r="BO47" t="s">
        <v>3115</v>
      </c>
    </row>
    <row r="48" spans="1:67">
      <c r="B48" t="s">
        <v>3132</v>
      </c>
      <c r="E48">
        <v>2020</v>
      </c>
      <c r="P48">
        <v>7</v>
      </c>
      <c r="Q48" t="s">
        <v>941</v>
      </c>
      <c r="R48">
        <v>8</v>
      </c>
      <c r="S48" t="s">
        <v>805</v>
      </c>
      <c r="X48">
        <v>11</v>
      </c>
      <c r="Y48" t="s">
        <v>1165</v>
      </c>
      <c r="Z48">
        <v>12</v>
      </c>
      <c r="AA48" t="s">
        <v>1210</v>
      </c>
      <c r="AB48">
        <v>13</v>
      </c>
      <c r="AC48" t="s">
        <v>1289</v>
      </c>
      <c r="AD48">
        <v>14</v>
      </c>
      <c r="AE48" t="s">
        <v>1370</v>
      </c>
      <c r="AF48">
        <v>15</v>
      </c>
      <c r="AG48" t="s">
        <v>1491</v>
      </c>
      <c r="AH48">
        <v>16</v>
      </c>
      <c r="AI48" t="s">
        <v>1607</v>
      </c>
      <c r="AN48">
        <v>19</v>
      </c>
      <c r="AO48" t="s">
        <v>1754</v>
      </c>
      <c r="AP48">
        <v>20</v>
      </c>
      <c r="AQ48" t="s">
        <v>1804</v>
      </c>
      <c r="AR48">
        <v>21</v>
      </c>
      <c r="AS48" t="s">
        <v>2369</v>
      </c>
      <c r="AX48">
        <v>24</v>
      </c>
      <c r="AY48" t="s">
        <v>2593</v>
      </c>
      <c r="BB48">
        <v>26</v>
      </c>
      <c r="BC48" t="s">
        <v>2662</v>
      </c>
      <c r="BH48">
        <v>29</v>
      </c>
      <c r="BI48" t="s">
        <v>2770</v>
      </c>
      <c r="BJ48">
        <v>30</v>
      </c>
      <c r="BK48" t="s">
        <v>2822</v>
      </c>
      <c r="BL48">
        <v>31</v>
      </c>
      <c r="BM48" t="s">
        <v>3020</v>
      </c>
      <c r="BN48">
        <v>32</v>
      </c>
      <c r="BO48" t="s">
        <v>3116</v>
      </c>
    </row>
    <row r="49" spans="5:67">
      <c r="E49">
        <v>2021</v>
      </c>
      <c r="P49">
        <v>7</v>
      </c>
      <c r="Q49" t="s">
        <v>942</v>
      </c>
      <c r="R49">
        <v>8</v>
      </c>
      <c r="S49" t="s">
        <v>1054</v>
      </c>
      <c r="Z49">
        <v>12</v>
      </c>
      <c r="AA49" t="s">
        <v>1211</v>
      </c>
      <c r="AB49">
        <v>13</v>
      </c>
      <c r="AC49" t="s">
        <v>1290</v>
      </c>
      <c r="AD49">
        <v>14</v>
      </c>
      <c r="AE49" t="s">
        <v>1371</v>
      </c>
      <c r="AF49">
        <v>15</v>
      </c>
      <c r="AG49" t="s">
        <v>1492</v>
      </c>
      <c r="AH49">
        <v>16</v>
      </c>
      <c r="AI49" t="s">
        <v>864</v>
      </c>
      <c r="AN49">
        <v>19</v>
      </c>
      <c r="AO49" t="s">
        <v>1755</v>
      </c>
      <c r="AP49">
        <v>20</v>
      </c>
      <c r="AQ49" t="s">
        <v>1805</v>
      </c>
      <c r="AR49">
        <v>21</v>
      </c>
      <c r="AS49" t="s">
        <v>2370</v>
      </c>
      <c r="AX49">
        <v>24</v>
      </c>
      <c r="AY49" t="s">
        <v>2594</v>
      </c>
      <c r="BB49">
        <v>26</v>
      </c>
      <c r="BC49" t="s">
        <v>2663</v>
      </c>
      <c r="BH49">
        <v>29</v>
      </c>
      <c r="BI49" t="s">
        <v>2771</v>
      </c>
      <c r="BJ49">
        <v>30</v>
      </c>
      <c r="BK49" t="s">
        <v>2823</v>
      </c>
      <c r="BL49">
        <v>31</v>
      </c>
      <c r="BM49" t="s">
        <v>3021</v>
      </c>
      <c r="BN49">
        <v>32</v>
      </c>
      <c r="BO49" t="s">
        <v>3117</v>
      </c>
    </row>
    <row r="50" spans="5:67">
      <c r="E50">
        <v>2022</v>
      </c>
      <c r="P50">
        <v>7</v>
      </c>
      <c r="Q50" t="s">
        <v>943</v>
      </c>
      <c r="R50">
        <v>8</v>
      </c>
      <c r="S50" t="s">
        <v>1055</v>
      </c>
      <c r="Z50">
        <v>12</v>
      </c>
      <c r="AA50" t="s">
        <v>1212</v>
      </c>
      <c r="AB50">
        <v>13</v>
      </c>
      <c r="AC50" t="s">
        <v>1291</v>
      </c>
      <c r="AD50">
        <v>14</v>
      </c>
      <c r="AE50" t="s">
        <v>826</v>
      </c>
      <c r="AF50">
        <v>15</v>
      </c>
      <c r="AG50" t="s">
        <v>1493</v>
      </c>
      <c r="AH50">
        <v>16</v>
      </c>
      <c r="AI50" t="s">
        <v>1608</v>
      </c>
      <c r="AN50">
        <v>19</v>
      </c>
      <c r="AO50" t="s">
        <v>1153</v>
      </c>
      <c r="AP50">
        <v>20</v>
      </c>
      <c r="AQ50" t="s">
        <v>1806</v>
      </c>
      <c r="AR50">
        <v>21</v>
      </c>
      <c r="AS50" t="s">
        <v>2371</v>
      </c>
      <c r="AX50">
        <v>24</v>
      </c>
      <c r="AY50" t="s">
        <v>2595</v>
      </c>
      <c r="BB50">
        <v>26</v>
      </c>
      <c r="BC50" t="s">
        <v>2664</v>
      </c>
      <c r="BH50">
        <v>29</v>
      </c>
      <c r="BI50" t="s">
        <v>2772</v>
      </c>
      <c r="BJ50">
        <v>30</v>
      </c>
      <c r="BK50" t="s">
        <v>2824</v>
      </c>
      <c r="BL50">
        <v>31</v>
      </c>
      <c r="BM50" t="s">
        <v>3022</v>
      </c>
      <c r="BN50">
        <v>32</v>
      </c>
      <c r="BO50" t="s">
        <v>3118</v>
      </c>
    </row>
    <row r="51" spans="5:67">
      <c r="E51">
        <v>2023</v>
      </c>
      <c r="P51">
        <v>7</v>
      </c>
      <c r="Q51" t="s">
        <v>944</v>
      </c>
      <c r="R51">
        <v>8</v>
      </c>
      <c r="S51" t="s">
        <v>1056</v>
      </c>
      <c r="Z51">
        <v>12</v>
      </c>
      <c r="AA51" t="s">
        <v>1213</v>
      </c>
      <c r="AB51">
        <v>13</v>
      </c>
      <c r="AC51" t="s">
        <v>1292</v>
      </c>
      <c r="AD51">
        <v>14</v>
      </c>
      <c r="AE51" t="s">
        <v>1372</v>
      </c>
      <c r="AF51">
        <v>15</v>
      </c>
      <c r="AG51" t="s">
        <v>1494</v>
      </c>
      <c r="AH51">
        <v>16</v>
      </c>
      <c r="AI51" t="s">
        <v>1609</v>
      </c>
      <c r="AN51">
        <v>19</v>
      </c>
      <c r="AO51" t="s">
        <v>1756</v>
      </c>
      <c r="AP51">
        <v>20</v>
      </c>
      <c r="AQ51" t="s">
        <v>1807</v>
      </c>
      <c r="AR51">
        <v>21</v>
      </c>
      <c r="AS51" t="s">
        <v>2372</v>
      </c>
      <c r="AX51">
        <v>24</v>
      </c>
      <c r="AY51" t="s">
        <v>2596</v>
      </c>
      <c r="BB51">
        <v>26</v>
      </c>
      <c r="BC51" t="s">
        <v>2665</v>
      </c>
      <c r="BH51">
        <v>29</v>
      </c>
      <c r="BI51" t="s">
        <v>2773</v>
      </c>
      <c r="BJ51">
        <v>30</v>
      </c>
      <c r="BK51" t="s">
        <v>2369</v>
      </c>
      <c r="BL51">
        <v>31</v>
      </c>
      <c r="BM51" t="s">
        <v>3023</v>
      </c>
      <c r="BN51">
        <v>32</v>
      </c>
      <c r="BO51" t="s">
        <v>3119</v>
      </c>
    </row>
    <row r="52" spans="5:67">
      <c r="E52">
        <v>2024</v>
      </c>
      <c r="P52">
        <v>7</v>
      </c>
      <c r="Q52" t="s">
        <v>945</v>
      </c>
      <c r="R52">
        <v>8</v>
      </c>
      <c r="S52" t="s">
        <v>1057</v>
      </c>
      <c r="Z52">
        <v>12</v>
      </c>
      <c r="AA52" t="s">
        <v>1214</v>
      </c>
      <c r="AB52">
        <v>13</v>
      </c>
      <c r="AC52" t="s">
        <v>1293</v>
      </c>
      <c r="AD52">
        <v>14</v>
      </c>
      <c r="AE52" t="s">
        <v>1373</v>
      </c>
      <c r="AF52">
        <v>15</v>
      </c>
      <c r="AG52" t="s">
        <v>1495</v>
      </c>
      <c r="AH52">
        <v>16</v>
      </c>
      <c r="AI52" t="s">
        <v>1610</v>
      </c>
      <c r="AN52">
        <v>19</v>
      </c>
      <c r="AO52" t="s">
        <v>1757</v>
      </c>
      <c r="AP52">
        <v>20</v>
      </c>
      <c r="AQ52" t="s">
        <v>1808</v>
      </c>
      <c r="AR52">
        <v>21</v>
      </c>
      <c r="AS52" t="s">
        <v>2373</v>
      </c>
      <c r="AX52">
        <v>24</v>
      </c>
      <c r="AY52" t="s">
        <v>2597</v>
      </c>
      <c r="BB52">
        <v>26</v>
      </c>
      <c r="BC52" t="s">
        <v>2666</v>
      </c>
      <c r="BH52">
        <v>29</v>
      </c>
      <c r="BI52" t="s">
        <v>817</v>
      </c>
      <c r="BJ52">
        <v>30</v>
      </c>
      <c r="BK52" t="s">
        <v>2825</v>
      </c>
      <c r="BL52">
        <v>31</v>
      </c>
      <c r="BM52" t="s">
        <v>3024</v>
      </c>
      <c r="BN52">
        <v>32</v>
      </c>
      <c r="BO52" t="s">
        <v>3120</v>
      </c>
    </row>
    <row r="53" spans="5:67">
      <c r="E53">
        <v>2025</v>
      </c>
      <c r="P53">
        <v>7</v>
      </c>
      <c r="Q53" t="s">
        <v>864</v>
      </c>
      <c r="R53">
        <v>8</v>
      </c>
      <c r="S53" t="s">
        <v>871</v>
      </c>
      <c r="Z53">
        <v>12</v>
      </c>
      <c r="AA53" t="s">
        <v>1215</v>
      </c>
      <c r="AB53">
        <v>13</v>
      </c>
      <c r="AC53" t="s">
        <v>1294</v>
      </c>
      <c r="AD53">
        <v>14</v>
      </c>
      <c r="AE53" t="s">
        <v>1374</v>
      </c>
      <c r="AF53">
        <v>15</v>
      </c>
      <c r="AG53" t="s">
        <v>1496</v>
      </c>
      <c r="AH53">
        <v>16</v>
      </c>
      <c r="AI53" t="s">
        <v>1611</v>
      </c>
      <c r="AN53">
        <v>19</v>
      </c>
      <c r="AO53" t="s">
        <v>1758</v>
      </c>
      <c r="AP53">
        <v>20</v>
      </c>
      <c r="AQ53" t="s">
        <v>1809</v>
      </c>
      <c r="AR53">
        <v>21</v>
      </c>
      <c r="AS53" t="s">
        <v>2374</v>
      </c>
      <c r="AX53">
        <v>24</v>
      </c>
      <c r="AY53" t="s">
        <v>2598</v>
      </c>
      <c r="BB53">
        <v>26</v>
      </c>
      <c r="BC53" t="s">
        <v>2667</v>
      </c>
      <c r="BH53">
        <v>29</v>
      </c>
      <c r="BI53" t="s">
        <v>2502</v>
      </c>
      <c r="BJ53">
        <v>30</v>
      </c>
      <c r="BK53" t="s">
        <v>2826</v>
      </c>
      <c r="BL53">
        <v>31</v>
      </c>
      <c r="BM53" t="s">
        <v>3025</v>
      </c>
      <c r="BN53">
        <v>32</v>
      </c>
      <c r="BO53" t="s">
        <v>3121</v>
      </c>
    </row>
    <row r="54" spans="5:67">
      <c r="E54">
        <v>2026</v>
      </c>
      <c r="P54">
        <v>7</v>
      </c>
      <c r="Q54" t="s">
        <v>946</v>
      </c>
      <c r="R54">
        <v>8</v>
      </c>
      <c r="S54" t="s">
        <v>1058</v>
      </c>
      <c r="Z54">
        <v>12</v>
      </c>
      <c r="AA54" t="s">
        <v>1216</v>
      </c>
      <c r="AB54">
        <v>13</v>
      </c>
      <c r="AC54" t="s">
        <v>1295</v>
      </c>
      <c r="AD54">
        <v>14</v>
      </c>
      <c r="AE54" t="s">
        <v>1375</v>
      </c>
      <c r="AF54">
        <v>15</v>
      </c>
      <c r="AG54" t="s">
        <v>838</v>
      </c>
      <c r="AH54">
        <v>16</v>
      </c>
      <c r="AI54" t="s">
        <v>1612</v>
      </c>
      <c r="AP54">
        <v>20</v>
      </c>
      <c r="AQ54" t="s">
        <v>1810</v>
      </c>
      <c r="AR54">
        <v>21</v>
      </c>
      <c r="AS54" t="s">
        <v>2375</v>
      </c>
      <c r="AX54">
        <v>24</v>
      </c>
      <c r="AY54" t="s">
        <v>2599</v>
      </c>
      <c r="BB54">
        <v>26</v>
      </c>
      <c r="BC54" t="s">
        <v>977</v>
      </c>
      <c r="BH54">
        <v>29</v>
      </c>
      <c r="BI54" t="s">
        <v>2774</v>
      </c>
      <c r="BJ54">
        <v>30</v>
      </c>
      <c r="BK54" t="s">
        <v>2827</v>
      </c>
      <c r="BL54">
        <v>31</v>
      </c>
      <c r="BM54" t="s">
        <v>3026</v>
      </c>
      <c r="BN54">
        <v>32</v>
      </c>
      <c r="BO54" t="s">
        <v>3122</v>
      </c>
    </row>
    <row r="55" spans="5:67">
      <c r="E55">
        <v>2027</v>
      </c>
      <c r="P55">
        <v>7</v>
      </c>
      <c r="Q55" t="s">
        <v>947</v>
      </c>
      <c r="R55">
        <v>8</v>
      </c>
      <c r="S55" t="s">
        <v>1059</v>
      </c>
      <c r="Z55">
        <v>12</v>
      </c>
      <c r="AA55" t="s">
        <v>1217</v>
      </c>
      <c r="AB55">
        <v>13</v>
      </c>
      <c r="AC55" t="s">
        <v>1296</v>
      </c>
      <c r="AD55">
        <v>14</v>
      </c>
      <c r="AE55" t="s">
        <v>1376</v>
      </c>
      <c r="AF55">
        <v>15</v>
      </c>
      <c r="AG55" t="s">
        <v>1497</v>
      </c>
      <c r="AH55">
        <v>16</v>
      </c>
      <c r="AI55" t="s">
        <v>1613</v>
      </c>
      <c r="AP55">
        <v>20</v>
      </c>
      <c r="AQ55" t="s">
        <v>1811</v>
      </c>
      <c r="AR55">
        <v>21</v>
      </c>
      <c r="AS55" t="s">
        <v>1476</v>
      </c>
      <c r="AX55">
        <v>24</v>
      </c>
      <c r="AY55" t="s">
        <v>2600</v>
      </c>
      <c r="BB55">
        <v>26</v>
      </c>
      <c r="BC55" t="s">
        <v>1062</v>
      </c>
      <c r="BH55">
        <v>29</v>
      </c>
      <c r="BI55" t="s">
        <v>2775</v>
      </c>
      <c r="BJ55">
        <v>30</v>
      </c>
      <c r="BK55" t="s">
        <v>2828</v>
      </c>
      <c r="BL55">
        <v>31</v>
      </c>
      <c r="BM55" t="s">
        <v>3027</v>
      </c>
      <c r="BN55">
        <v>32</v>
      </c>
      <c r="BO55" t="s">
        <v>3123</v>
      </c>
    </row>
    <row r="56" spans="5:67">
      <c r="E56">
        <v>2028</v>
      </c>
      <c r="P56">
        <v>7</v>
      </c>
      <c r="Q56" t="s">
        <v>948</v>
      </c>
      <c r="R56">
        <v>8</v>
      </c>
      <c r="S56" t="s">
        <v>1060</v>
      </c>
      <c r="Z56">
        <v>12</v>
      </c>
      <c r="AA56" t="s">
        <v>1218</v>
      </c>
      <c r="AB56">
        <v>13</v>
      </c>
      <c r="AC56" t="s">
        <v>1297</v>
      </c>
      <c r="AD56">
        <v>14</v>
      </c>
      <c r="AE56" t="s">
        <v>1377</v>
      </c>
      <c r="AF56">
        <v>15</v>
      </c>
      <c r="AG56" t="s">
        <v>1498</v>
      </c>
      <c r="AH56">
        <v>16</v>
      </c>
      <c r="AI56" t="s">
        <v>1614</v>
      </c>
      <c r="AP56">
        <v>20</v>
      </c>
      <c r="AQ56" t="s">
        <v>1812</v>
      </c>
      <c r="AR56">
        <v>21</v>
      </c>
      <c r="AS56" t="s">
        <v>2376</v>
      </c>
      <c r="AX56">
        <v>24</v>
      </c>
      <c r="AY56" t="s">
        <v>2601</v>
      </c>
      <c r="BB56">
        <v>26</v>
      </c>
      <c r="BC56" t="s">
        <v>2668</v>
      </c>
      <c r="BH56">
        <v>29</v>
      </c>
      <c r="BI56" t="s">
        <v>2776</v>
      </c>
      <c r="BJ56">
        <v>30</v>
      </c>
      <c r="BK56" t="s">
        <v>2829</v>
      </c>
      <c r="BL56">
        <v>31</v>
      </c>
      <c r="BM56" t="s">
        <v>3028</v>
      </c>
      <c r="BN56">
        <v>32</v>
      </c>
      <c r="BO56" t="s">
        <v>3124</v>
      </c>
    </row>
    <row r="57" spans="5:67">
      <c r="E57">
        <v>2029</v>
      </c>
      <c r="P57">
        <v>7</v>
      </c>
      <c r="Q57" t="s">
        <v>949</v>
      </c>
      <c r="R57">
        <v>8</v>
      </c>
      <c r="S57" t="s">
        <v>1061</v>
      </c>
      <c r="Z57">
        <v>12</v>
      </c>
      <c r="AA57" t="s">
        <v>1219</v>
      </c>
      <c r="AB57">
        <v>13</v>
      </c>
      <c r="AC57" t="s">
        <v>1298</v>
      </c>
      <c r="AD57">
        <v>14</v>
      </c>
      <c r="AE57" t="s">
        <v>1378</v>
      </c>
      <c r="AF57">
        <v>15</v>
      </c>
      <c r="AG57" t="s">
        <v>1499</v>
      </c>
      <c r="AH57">
        <v>16</v>
      </c>
      <c r="AI57" t="s">
        <v>1615</v>
      </c>
      <c r="AP57">
        <v>20</v>
      </c>
      <c r="AQ57" t="s">
        <v>1813</v>
      </c>
      <c r="AR57">
        <v>21</v>
      </c>
      <c r="AS57" t="s">
        <v>2377</v>
      </c>
      <c r="AX57">
        <v>24</v>
      </c>
      <c r="AY57" t="s">
        <v>1437</v>
      </c>
      <c r="BB57">
        <v>26</v>
      </c>
      <c r="BC57" t="s">
        <v>2669</v>
      </c>
      <c r="BH57">
        <v>29</v>
      </c>
      <c r="BI57" t="s">
        <v>2777</v>
      </c>
      <c r="BJ57">
        <v>30</v>
      </c>
      <c r="BK57" t="s">
        <v>2830</v>
      </c>
      <c r="BL57">
        <v>31</v>
      </c>
      <c r="BM57" t="s">
        <v>3029</v>
      </c>
      <c r="BN57">
        <v>32</v>
      </c>
      <c r="BO57" t="s">
        <v>3125</v>
      </c>
    </row>
    <row r="58" spans="5:67">
      <c r="E58">
        <v>2030</v>
      </c>
      <c r="P58">
        <v>7</v>
      </c>
      <c r="Q58" t="s">
        <v>950</v>
      </c>
      <c r="R58">
        <v>8</v>
      </c>
      <c r="S58" t="s">
        <v>1062</v>
      </c>
      <c r="Z58">
        <v>12</v>
      </c>
      <c r="AA58" t="s">
        <v>1220</v>
      </c>
      <c r="AB58">
        <v>13</v>
      </c>
      <c r="AC58" t="s">
        <v>1299</v>
      </c>
      <c r="AD58">
        <v>14</v>
      </c>
      <c r="AE58" t="s">
        <v>1379</v>
      </c>
      <c r="AF58">
        <v>15</v>
      </c>
      <c r="AG58" t="s">
        <v>1500</v>
      </c>
      <c r="AH58">
        <v>16</v>
      </c>
      <c r="AI58" t="s">
        <v>1616</v>
      </c>
      <c r="AP58">
        <v>20</v>
      </c>
      <c r="AQ58" t="s">
        <v>1814</v>
      </c>
      <c r="AR58">
        <v>21</v>
      </c>
      <c r="AS58" t="s">
        <v>2378</v>
      </c>
      <c r="AX58">
        <v>24</v>
      </c>
      <c r="AY58" t="s">
        <v>2602</v>
      </c>
      <c r="BB58">
        <v>26</v>
      </c>
      <c r="BC58" t="s">
        <v>2670</v>
      </c>
      <c r="BH58">
        <v>29</v>
      </c>
      <c r="BI58" t="s">
        <v>2778</v>
      </c>
      <c r="BJ58">
        <v>30</v>
      </c>
      <c r="BK58" t="s">
        <v>2831</v>
      </c>
      <c r="BL58">
        <v>31</v>
      </c>
      <c r="BM58" t="s">
        <v>3030</v>
      </c>
      <c r="BN58">
        <v>32</v>
      </c>
      <c r="BO58" t="s">
        <v>1437</v>
      </c>
    </row>
    <row r="59" spans="5:67">
      <c r="E59">
        <v>2031</v>
      </c>
      <c r="P59">
        <v>7</v>
      </c>
      <c r="Q59" t="s">
        <v>951</v>
      </c>
      <c r="R59">
        <v>8</v>
      </c>
      <c r="S59" t="s">
        <v>1063</v>
      </c>
      <c r="Z59">
        <v>12</v>
      </c>
      <c r="AA59" t="s">
        <v>1221</v>
      </c>
      <c r="AB59">
        <v>13</v>
      </c>
      <c r="AC59" t="s">
        <v>1300</v>
      </c>
      <c r="AD59">
        <v>14</v>
      </c>
      <c r="AE59" t="s">
        <v>1380</v>
      </c>
      <c r="AF59">
        <v>15</v>
      </c>
      <c r="AG59" t="s">
        <v>1279</v>
      </c>
      <c r="AH59">
        <v>16</v>
      </c>
      <c r="AI59" t="s">
        <v>1617</v>
      </c>
      <c r="AP59">
        <v>20</v>
      </c>
      <c r="AQ59" t="s">
        <v>1815</v>
      </c>
      <c r="AR59">
        <v>21</v>
      </c>
      <c r="AS59" t="s">
        <v>2379</v>
      </c>
      <c r="AX59">
        <v>24</v>
      </c>
      <c r="AY59" t="s">
        <v>2603</v>
      </c>
      <c r="BB59">
        <v>26</v>
      </c>
      <c r="BC59" t="s">
        <v>2671</v>
      </c>
      <c r="BH59">
        <v>29</v>
      </c>
      <c r="BI59" t="s">
        <v>2779</v>
      </c>
      <c r="BJ59">
        <v>30</v>
      </c>
      <c r="BK59" t="s">
        <v>2832</v>
      </c>
      <c r="BL59">
        <v>31</v>
      </c>
      <c r="BM59" t="s">
        <v>3031</v>
      </c>
      <c r="BN59">
        <v>32</v>
      </c>
      <c r="BO59" t="s">
        <v>3126</v>
      </c>
    </row>
    <row r="60" spans="5:67">
      <c r="E60">
        <v>2032</v>
      </c>
      <c r="P60">
        <v>7</v>
      </c>
      <c r="Q60" t="s">
        <v>952</v>
      </c>
      <c r="R60">
        <v>8</v>
      </c>
      <c r="S60" t="s">
        <v>1064</v>
      </c>
      <c r="Z60">
        <v>12</v>
      </c>
      <c r="AA60" t="s">
        <v>1222</v>
      </c>
      <c r="AB60">
        <v>13</v>
      </c>
      <c r="AC60" t="s">
        <v>1301</v>
      </c>
      <c r="AD60">
        <v>14</v>
      </c>
      <c r="AE60" t="s">
        <v>1381</v>
      </c>
      <c r="AF60">
        <v>15</v>
      </c>
      <c r="AG60" t="s">
        <v>1501</v>
      </c>
      <c r="AH60">
        <v>16</v>
      </c>
      <c r="AI60" t="s">
        <v>805</v>
      </c>
      <c r="AP60">
        <v>20</v>
      </c>
      <c r="AQ60" t="s">
        <v>1816</v>
      </c>
      <c r="AR60">
        <v>21</v>
      </c>
      <c r="AS60" t="s">
        <v>2380</v>
      </c>
      <c r="AX60">
        <v>24</v>
      </c>
      <c r="AY60" t="s">
        <v>886</v>
      </c>
      <c r="BB60">
        <v>26</v>
      </c>
      <c r="BC60" t="s">
        <v>2672</v>
      </c>
      <c r="BH60">
        <v>29</v>
      </c>
      <c r="BI60" t="s">
        <v>2780</v>
      </c>
      <c r="BJ60">
        <v>30</v>
      </c>
      <c r="BK60" t="s">
        <v>2833</v>
      </c>
      <c r="BL60">
        <v>31</v>
      </c>
      <c r="BM60" t="s">
        <v>3032</v>
      </c>
      <c r="BN60">
        <v>32</v>
      </c>
      <c r="BO60" t="s">
        <v>820</v>
      </c>
    </row>
    <row r="61" spans="5:67">
      <c r="E61">
        <v>2033</v>
      </c>
      <c r="P61">
        <v>7</v>
      </c>
      <c r="Q61" t="s">
        <v>953</v>
      </c>
      <c r="R61">
        <v>8</v>
      </c>
      <c r="S61" t="s">
        <v>1065</v>
      </c>
      <c r="Z61">
        <v>12</v>
      </c>
      <c r="AA61" t="s">
        <v>1223</v>
      </c>
      <c r="AB61">
        <v>13</v>
      </c>
      <c r="AC61" t="s">
        <v>1302</v>
      </c>
      <c r="AD61">
        <v>14</v>
      </c>
      <c r="AE61" t="s">
        <v>1382</v>
      </c>
      <c r="AF61">
        <v>15</v>
      </c>
      <c r="AG61" t="s">
        <v>805</v>
      </c>
      <c r="AH61">
        <v>16</v>
      </c>
      <c r="AI61" t="s">
        <v>1618</v>
      </c>
      <c r="AP61">
        <v>20</v>
      </c>
      <c r="AQ61" t="s">
        <v>1817</v>
      </c>
      <c r="AR61">
        <v>21</v>
      </c>
      <c r="AS61" t="s">
        <v>2381</v>
      </c>
      <c r="BB61">
        <v>26</v>
      </c>
      <c r="BC61" t="s">
        <v>2673</v>
      </c>
      <c r="BH61">
        <v>29</v>
      </c>
      <c r="BI61" t="s">
        <v>2781</v>
      </c>
      <c r="BJ61">
        <v>30</v>
      </c>
      <c r="BK61" t="s">
        <v>2834</v>
      </c>
      <c r="BL61">
        <v>31</v>
      </c>
      <c r="BM61" t="s">
        <v>3033</v>
      </c>
    </row>
    <row r="62" spans="5:67">
      <c r="E62">
        <v>2034</v>
      </c>
      <c r="P62">
        <v>7</v>
      </c>
      <c r="Q62" t="s">
        <v>954</v>
      </c>
      <c r="R62">
        <v>8</v>
      </c>
      <c r="S62" t="s">
        <v>1066</v>
      </c>
      <c r="Z62">
        <v>12</v>
      </c>
      <c r="AA62" t="s">
        <v>1224</v>
      </c>
      <c r="AB62">
        <v>13</v>
      </c>
      <c r="AC62" t="s">
        <v>1303</v>
      </c>
      <c r="AD62">
        <v>14</v>
      </c>
      <c r="AE62" t="s">
        <v>1383</v>
      </c>
      <c r="AF62">
        <v>15</v>
      </c>
      <c r="AG62" t="s">
        <v>1502</v>
      </c>
      <c r="AH62">
        <v>16</v>
      </c>
      <c r="AI62" t="s">
        <v>1619</v>
      </c>
      <c r="AP62">
        <v>20</v>
      </c>
      <c r="AQ62" t="s">
        <v>1818</v>
      </c>
      <c r="AR62">
        <v>21</v>
      </c>
      <c r="AS62" t="s">
        <v>2382</v>
      </c>
      <c r="BB62">
        <v>26</v>
      </c>
      <c r="BC62" t="s">
        <v>2674</v>
      </c>
      <c r="BH62">
        <v>29</v>
      </c>
      <c r="BI62" t="s">
        <v>2782</v>
      </c>
      <c r="BJ62">
        <v>30</v>
      </c>
      <c r="BK62" t="s">
        <v>2835</v>
      </c>
      <c r="BL62">
        <v>31</v>
      </c>
      <c r="BM62" t="s">
        <v>874</v>
      </c>
    </row>
    <row r="63" spans="5:67">
      <c r="E63">
        <v>2035</v>
      </c>
      <c r="P63">
        <v>7</v>
      </c>
      <c r="Q63" t="s">
        <v>955</v>
      </c>
      <c r="R63">
        <v>8</v>
      </c>
      <c r="S63" t="s">
        <v>1067</v>
      </c>
      <c r="Z63">
        <v>12</v>
      </c>
      <c r="AA63" t="s">
        <v>1225</v>
      </c>
      <c r="AB63">
        <v>13</v>
      </c>
      <c r="AC63" t="s">
        <v>1304</v>
      </c>
      <c r="AD63">
        <v>14</v>
      </c>
      <c r="AE63" t="s">
        <v>1384</v>
      </c>
      <c r="AF63">
        <v>15</v>
      </c>
      <c r="AG63" t="s">
        <v>1503</v>
      </c>
      <c r="AH63">
        <v>16</v>
      </c>
      <c r="AI63" t="s">
        <v>1620</v>
      </c>
      <c r="AP63">
        <v>20</v>
      </c>
      <c r="AQ63" t="s">
        <v>1819</v>
      </c>
      <c r="AR63">
        <v>21</v>
      </c>
      <c r="AS63" t="s">
        <v>2383</v>
      </c>
      <c r="BB63">
        <v>26</v>
      </c>
      <c r="BC63" t="s">
        <v>2113</v>
      </c>
      <c r="BJ63">
        <v>30</v>
      </c>
      <c r="BK63" t="s">
        <v>2836</v>
      </c>
      <c r="BL63">
        <v>31</v>
      </c>
      <c r="BM63" t="s">
        <v>811</v>
      </c>
    </row>
    <row r="64" spans="5:67">
      <c r="E64">
        <v>2036</v>
      </c>
      <c r="P64">
        <v>7</v>
      </c>
      <c r="Q64" t="s">
        <v>956</v>
      </c>
      <c r="R64">
        <v>8</v>
      </c>
      <c r="S64" t="s">
        <v>1068</v>
      </c>
      <c r="Z64">
        <v>12</v>
      </c>
      <c r="AA64" t="s">
        <v>1226</v>
      </c>
      <c r="AB64">
        <v>13</v>
      </c>
      <c r="AC64" t="s">
        <v>1305</v>
      </c>
      <c r="AD64">
        <v>14</v>
      </c>
      <c r="AE64" t="s">
        <v>1385</v>
      </c>
      <c r="AF64">
        <v>15</v>
      </c>
      <c r="AG64" t="s">
        <v>1504</v>
      </c>
      <c r="AH64">
        <v>16</v>
      </c>
      <c r="AI64" t="s">
        <v>1621</v>
      </c>
      <c r="AP64">
        <v>20</v>
      </c>
      <c r="AQ64" t="s">
        <v>1820</v>
      </c>
      <c r="AR64">
        <v>21</v>
      </c>
      <c r="AS64" t="s">
        <v>1265</v>
      </c>
      <c r="BB64">
        <v>26</v>
      </c>
      <c r="BC64" t="s">
        <v>2675</v>
      </c>
      <c r="BJ64">
        <v>30</v>
      </c>
      <c r="BK64" t="s">
        <v>2837</v>
      </c>
      <c r="BL64">
        <v>31</v>
      </c>
      <c r="BM64" t="s">
        <v>3034</v>
      </c>
    </row>
    <row r="65" spans="5:65">
      <c r="E65">
        <v>2037</v>
      </c>
      <c r="P65">
        <v>7</v>
      </c>
      <c r="Q65" t="s">
        <v>957</v>
      </c>
      <c r="R65">
        <v>8</v>
      </c>
      <c r="S65" t="s">
        <v>1069</v>
      </c>
      <c r="Z65">
        <v>12</v>
      </c>
      <c r="AA65" t="s">
        <v>1227</v>
      </c>
      <c r="AB65">
        <v>13</v>
      </c>
      <c r="AC65" t="s">
        <v>1306</v>
      </c>
      <c r="AD65">
        <v>14</v>
      </c>
      <c r="AE65" t="s">
        <v>1386</v>
      </c>
      <c r="AF65">
        <v>15</v>
      </c>
      <c r="AG65" t="s">
        <v>1505</v>
      </c>
      <c r="AH65">
        <v>16</v>
      </c>
      <c r="AI65" t="s">
        <v>1622</v>
      </c>
      <c r="AP65">
        <v>20</v>
      </c>
      <c r="AQ65" t="s">
        <v>1821</v>
      </c>
      <c r="AR65">
        <v>21</v>
      </c>
      <c r="AS65" t="s">
        <v>2384</v>
      </c>
      <c r="BB65">
        <v>26</v>
      </c>
      <c r="BC65" t="s">
        <v>2676</v>
      </c>
      <c r="BJ65">
        <v>30</v>
      </c>
      <c r="BK65" t="s">
        <v>2838</v>
      </c>
      <c r="BL65">
        <v>31</v>
      </c>
      <c r="BM65" t="s">
        <v>3035</v>
      </c>
    </row>
    <row r="66" spans="5:65">
      <c r="E66">
        <v>2038</v>
      </c>
      <c r="P66">
        <v>7</v>
      </c>
      <c r="Q66" t="s">
        <v>958</v>
      </c>
      <c r="R66">
        <v>8</v>
      </c>
      <c r="S66" t="s">
        <v>1070</v>
      </c>
      <c r="Z66">
        <v>12</v>
      </c>
      <c r="AA66" t="s">
        <v>1228</v>
      </c>
      <c r="AB66">
        <v>13</v>
      </c>
      <c r="AC66" t="s">
        <v>1307</v>
      </c>
      <c r="AD66">
        <v>14</v>
      </c>
      <c r="AE66" t="s">
        <v>1387</v>
      </c>
      <c r="AF66">
        <v>15</v>
      </c>
      <c r="AG66" t="s">
        <v>1506</v>
      </c>
      <c r="AH66">
        <v>16</v>
      </c>
      <c r="AI66" t="s">
        <v>1623</v>
      </c>
      <c r="AP66">
        <v>20</v>
      </c>
      <c r="AQ66" t="s">
        <v>1822</v>
      </c>
      <c r="AR66">
        <v>21</v>
      </c>
      <c r="AS66" t="s">
        <v>2385</v>
      </c>
      <c r="BB66">
        <v>26</v>
      </c>
      <c r="BC66" t="s">
        <v>2677</v>
      </c>
      <c r="BJ66">
        <v>30</v>
      </c>
      <c r="BK66" t="s">
        <v>2839</v>
      </c>
      <c r="BL66">
        <v>31</v>
      </c>
      <c r="BM66" t="s">
        <v>3036</v>
      </c>
    </row>
    <row r="67" spans="5:65">
      <c r="E67">
        <v>2039</v>
      </c>
      <c r="P67">
        <v>7</v>
      </c>
      <c r="Q67" t="s">
        <v>959</v>
      </c>
      <c r="R67">
        <v>8</v>
      </c>
      <c r="S67" t="s">
        <v>1071</v>
      </c>
      <c r="Z67">
        <v>12</v>
      </c>
      <c r="AA67" t="s">
        <v>1229</v>
      </c>
      <c r="AB67">
        <v>13</v>
      </c>
      <c r="AC67" t="s">
        <v>1308</v>
      </c>
      <c r="AD67">
        <v>14</v>
      </c>
      <c r="AE67" t="s">
        <v>1388</v>
      </c>
      <c r="AF67">
        <v>15</v>
      </c>
      <c r="AG67" t="s">
        <v>1507</v>
      </c>
      <c r="AH67">
        <v>16</v>
      </c>
      <c r="AI67" t="s">
        <v>871</v>
      </c>
      <c r="AP67">
        <v>20</v>
      </c>
      <c r="AQ67" t="s">
        <v>1823</v>
      </c>
      <c r="AR67">
        <v>21</v>
      </c>
      <c r="AS67" t="s">
        <v>2386</v>
      </c>
      <c r="BB67">
        <v>26</v>
      </c>
      <c r="BC67" t="s">
        <v>2678</v>
      </c>
      <c r="BJ67">
        <v>30</v>
      </c>
      <c r="BK67" t="s">
        <v>2840</v>
      </c>
      <c r="BL67">
        <v>31</v>
      </c>
      <c r="BM67" t="s">
        <v>1148</v>
      </c>
    </row>
    <row r="68" spans="5:65">
      <c r="E68">
        <v>2040</v>
      </c>
      <c r="P68">
        <v>7</v>
      </c>
      <c r="Q68" t="s">
        <v>960</v>
      </c>
      <c r="R68">
        <v>8</v>
      </c>
      <c r="S68" t="s">
        <v>1072</v>
      </c>
      <c r="Z68">
        <v>12</v>
      </c>
      <c r="AA68" t="s">
        <v>1230</v>
      </c>
      <c r="AB68">
        <v>13</v>
      </c>
      <c r="AC68" t="s">
        <v>1309</v>
      </c>
      <c r="AD68">
        <v>14</v>
      </c>
      <c r="AE68" t="s">
        <v>1389</v>
      </c>
      <c r="AF68">
        <v>15</v>
      </c>
      <c r="AG68" t="s">
        <v>1508</v>
      </c>
      <c r="AH68">
        <v>16</v>
      </c>
      <c r="AI68" t="s">
        <v>1624</v>
      </c>
      <c r="AP68">
        <v>20</v>
      </c>
      <c r="AQ68" t="s">
        <v>1824</v>
      </c>
      <c r="AR68">
        <v>21</v>
      </c>
      <c r="AS68" t="s">
        <v>2387</v>
      </c>
      <c r="BB68">
        <v>26</v>
      </c>
      <c r="BC68" t="s">
        <v>2679</v>
      </c>
      <c r="BJ68">
        <v>30</v>
      </c>
      <c r="BK68" t="s">
        <v>931</v>
      </c>
      <c r="BL68">
        <v>31</v>
      </c>
      <c r="BM68" t="s">
        <v>3037</v>
      </c>
    </row>
    <row r="69" spans="5:65">
      <c r="E69">
        <v>2041</v>
      </c>
      <c r="P69">
        <v>7</v>
      </c>
      <c r="Q69" t="s">
        <v>961</v>
      </c>
      <c r="R69">
        <v>8</v>
      </c>
      <c r="S69" t="s">
        <v>1073</v>
      </c>
      <c r="Z69">
        <v>12</v>
      </c>
      <c r="AA69" t="s">
        <v>1231</v>
      </c>
      <c r="AB69">
        <v>13</v>
      </c>
      <c r="AC69" t="s">
        <v>1310</v>
      </c>
      <c r="AD69">
        <v>14</v>
      </c>
      <c r="AE69" t="s">
        <v>1390</v>
      </c>
      <c r="AF69">
        <v>15</v>
      </c>
      <c r="AG69" t="s">
        <v>1509</v>
      </c>
      <c r="AH69">
        <v>16</v>
      </c>
      <c r="AI69" t="s">
        <v>1625</v>
      </c>
      <c r="AP69">
        <v>20</v>
      </c>
      <c r="AQ69" t="s">
        <v>1825</v>
      </c>
      <c r="AR69">
        <v>21</v>
      </c>
      <c r="AS69" t="s">
        <v>1039</v>
      </c>
      <c r="BB69">
        <v>26</v>
      </c>
      <c r="BC69" t="s">
        <v>2680</v>
      </c>
      <c r="BJ69">
        <v>30</v>
      </c>
      <c r="BK69" t="s">
        <v>2841</v>
      </c>
      <c r="BL69">
        <v>31</v>
      </c>
      <c r="BM69" t="s">
        <v>3038</v>
      </c>
    </row>
    <row r="70" spans="5:65">
      <c r="E70">
        <v>2042</v>
      </c>
      <c r="P70">
        <v>7</v>
      </c>
      <c r="Q70" t="s">
        <v>962</v>
      </c>
      <c r="Z70">
        <v>12</v>
      </c>
      <c r="AA70" t="s">
        <v>1232</v>
      </c>
      <c r="AB70">
        <v>13</v>
      </c>
      <c r="AC70" t="s">
        <v>1311</v>
      </c>
      <c r="AD70">
        <v>14</v>
      </c>
      <c r="AE70" t="s">
        <v>1391</v>
      </c>
      <c r="AF70">
        <v>15</v>
      </c>
      <c r="AG70" t="s">
        <v>1510</v>
      </c>
      <c r="AH70">
        <v>16</v>
      </c>
      <c r="AI70" t="s">
        <v>1626</v>
      </c>
      <c r="AP70">
        <v>20</v>
      </c>
      <c r="AQ70" t="s">
        <v>1826</v>
      </c>
      <c r="AR70">
        <v>21</v>
      </c>
      <c r="AS70" t="s">
        <v>1095</v>
      </c>
      <c r="BB70">
        <v>26</v>
      </c>
      <c r="BC70" t="s">
        <v>2681</v>
      </c>
      <c r="BJ70">
        <v>30</v>
      </c>
      <c r="BK70" t="s">
        <v>2842</v>
      </c>
      <c r="BL70">
        <v>31</v>
      </c>
      <c r="BM70" t="s">
        <v>3039</v>
      </c>
    </row>
    <row r="71" spans="5:65">
      <c r="E71">
        <v>2043</v>
      </c>
      <c r="P71">
        <v>7</v>
      </c>
      <c r="Q71" t="s">
        <v>963</v>
      </c>
      <c r="Z71">
        <v>12</v>
      </c>
      <c r="AA71" t="s">
        <v>1233</v>
      </c>
      <c r="AB71">
        <v>13</v>
      </c>
      <c r="AC71" t="s">
        <v>1312</v>
      </c>
      <c r="AD71">
        <v>14</v>
      </c>
      <c r="AE71" t="s">
        <v>1392</v>
      </c>
      <c r="AF71">
        <v>15</v>
      </c>
      <c r="AG71" t="s">
        <v>1511</v>
      </c>
      <c r="AH71">
        <v>16</v>
      </c>
      <c r="AI71" t="s">
        <v>1627</v>
      </c>
      <c r="AP71">
        <v>20</v>
      </c>
      <c r="AQ71" t="s">
        <v>1827</v>
      </c>
      <c r="AR71">
        <v>21</v>
      </c>
      <c r="AS71" t="s">
        <v>2388</v>
      </c>
      <c r="BB71">
        <v>26</v>
      </c>
      <c r="BC71" t="s">
        <v>2682</v>
      </c>
      <c r="BJ71">
        <v>30</v>
      </c>
      <c r="BK71" t="s">
        <v>2843</v>
      </c>
      <c r="BL71">
        <v>31</v>
      </c>
      <c r="BM71" t="s">
        <v>3040</v>
      </c>
    </row>
    <row r="72" spans="5:65">
      <c r="E72">
        <v>2044</v>
      </c>
      <c r="P72">
        <v>7</v>
      </c>
      <c r="Q72" t="s">
        <v>964</v>
      </c>
      <c r="Z72">
        <v>12</v>
      </c>
      <c r="AA72" t="s">
        <v>1234</v>
      </c>
      <c r="AB72">
        <v>13</v>
      </c>
      <c r="AC72" t="s">
        <v>1313</v>
      </c>
      <c r="AD72">
        <v>14</v>
      </c>
      <c r="AE72" t="s">
        <v>1393</v>
      </c>
      <c r="AF72">
        <v>15</v>
      </c>
      <c r="AG72" t="s">
        <v>1512</v>
      </c>
      <c r="AH72">
        <v>16</v>
      </c>
      <c r="AI72" t="s">
        <v>1628</v>
      </c>
      <c r="AP72">
        <v>20</v>
      </c>
      <c r="AQ72" t="s">
        <v>1828</v>
      </c>
      <c r="AR72">
        <v>21</v>
      </c>
      <c r="AS72" t="s">
        <v>2389</v>
      </c>
      <c r="BB72">
        <v>26</v>
      </c>
      <c r="BC72" t="s">
        <v>1437</v>
      </c>
      <c r="BJ72">
        <v>30</v>
      </c>
      <c r="BK72" t="s">
        <v>2844</v>
      </c>
      <c r="BL72">
        <v>31</v>
      </c>
      <c r="BM72" t="s">
        <v>3041</v>
      </c>
    </row>
    <row r="73" spans="5:65">
      <c r="E73">
        <v>2045</v>
      </c>
      <c r="P73">
        <v>7</v>
      </c>
      <c r="Q73" t="s">
        <v>965</v>
      </c>
      <c r="Z73">
        <v>12</v>
      </c>
      <c r="AA73" t="s">
        <v>1235</v>
      </c>
      <c r="AB73">
        <v>13</v>
      </c>
      <c r="AC73" t="s">
        <v>1314</v>
      </c>
      <c r="AD73">
        <v>14</v>
      </c>
      <c r="AE73" t="s">
        <v>1394</v>
      </c>
      <c r="AF73">
        <v>15</v>
      </c>
      <c r="AG73" t="s">
        <v>1513</v>
      </c>
      <c r="AH73">
        <v>16</v>
      </c>
      <c r="AI73" t="s">
        <v>1629</v>
      </c>
      <c r="AP73">
        <v>20</v>
      </c>
      <c r="AQ73" t="s">
        <v>1829</v>
      </c>
      <c r="AR73">
        <v>21</v>
      </c>
      <c r="AS73" t="s">
        <v>2390</v>
      </c>
      <c r="BB73">
        <v>26</v>
      </c>
      <c r="BC73" t="s">
        <v>2683</v>
      </c>
      <c r="BJ73">
        <v>30</v>
      </c>
      <c r="BK73" t="s">
        <v>2845</v>
      </c>
      <c r="BL73">
        <v>31</v>
      </c>
      <c r="BM73" t="s">
        <v>3042</v>
      </c>
    </row>
    <row r="74" spans="5:65">
      <c r="E74">
        <v>2046</v>
      </c>
      <c r="P74">
        <v>7</v>
      </c>
      <c r="Q74" t="s">
        <v>966</v>
      </c>
      <c r="Z74">
        <v>12</v>
      </c>
      <c r="AA74" t="s">
        <v>1236</v>
      </c>
      <c r="AB74">
        <v>13</v>
      </c>
      <c r="AC74" t="s">
        <v>1315</v>
      </c>
      <c r="AD74">
        <v>14</v>
      </c>
      <c r="AE74" t="s">
        <v>1395</v>
      </c>
      <c r="AF74">
        <v>15</v>
      </c>
      <c r="AG74" t="s">
        <v>1514</v>
      </c>
      <c r="AH74">
        <v>16</v>
      </c>
      <c r="AI74" t="s">
        <v>1630</v>
      </c>
      <c r="AP74">
        <v>20</v>
      </c>
      <c r="AQ74" t="s">
        <v>1830</v>
      </c>
      <c r="AR74">
        <v>21</v>
      </c>
      <c r="AS74" t="s">
        <v>2391</v>
      </c>
      <c r="BB74">
        <v>26</v>
      </c>
      <c r="BC74" t="s">
        <v>2684</v>
      </c>
      <c r="BJ74">
        <v>30</v>
      </c>
      <c r="BK74" t="s">
        <v>2846</v>
      </c>
      <c r="BL74">
        <v>31</v>
      </c>
      <c r="BM74" t="s">
        <v>3043</v>
      </c>
    </row>
    <row r="75" spans="5:65">
      <c r="E75">
        <v>2047</v>
      </c>
      <c r="P75">
        <v>7</v>
      </c>
      <c r="Q75" t="s">
        <v>967</v>
      </c>
      <c r="Z75">
        <v>12</v>
      </c>
      <c r="AA75" t="s">
        <v>1237</v>
      </c>
      <c r="AB75">
        <v>13</v>
      </c>
      <c r="AC75" t="s">
        <v>1316</v>
      </c>
      <c r="AD75">
        <v>14</v>
      </c>
      <c r="AE75" t="s">
        <v>1396</v>
      </c>
      <c r="AF75">
        <v>15</v>
      </c>
      <c r="AG75" t="s">
        <v>977</v>
      </c>
      <c r="AH75">
        <v>16</v>
      </c>
      <c r="AI75" t="s">
        <v>1631</v>
      </c>
      <c r="AP75">
        <v>20</v>
      </c>
      <c r="AQ75" t="s">
        <v>1831</v>
      </c>
      <c r="AR75">
        <v>21</v>
      </c>
      <c r="AS75" t="s">
        <v>2392</v>
      </c>
      <c r="BJ75">
        <v>30</v>
      </c>
      <c r="BK75" t="s">
        <v>2847</v>
      </c>
      <c r="BL75">
        <v>31</v>
      </c>
      <c r="BM75" t="s">
        <v>3044</v>
      </c>
    </row>
    <row r="76" spans="5:65">
      <c r="E76">
        <v>2048</v>
      </c>
      <c r="P76">
        <v>7</v>
      </c>
      <c r="Q76" t="s">
        <v>968</v>
      </c>
      <c r="Z76">
        <v>12</v>
      </c>
      <c r="AA76" t="s">
        <v>1238</v>
      </c>
      <c r="AB76">
        <v>13</v>
      </c>
      <c r="AC76" t="s">
        <v>1317</v>
      </c>
      <c r="AD76">
        <v>14</v>
      </c>
      <c r="AE76" t="s">
        <v>1397</v>
      </c>
      <c r="AF76">
        <v>15</v>
      </c>
      <c r="AG76" t="s">
        <v>1515</v>
      </c>
      <c r="AH76">
        <v>16</v>
      </c>
      <c r="AI76" t="s">
        <v>1632</v>
      </c>
      <c r="AP76">
        <v>20</v>
      </c>
      <c r="AQ76" t="s">
        <v>1832</v>
      </c>
      <c r="AR76">
        <v>21</v>
      </c>
      <c r="AS76" t="s">
        <v>1270</v>
      </c>
      <c r="BJ76">
        <v>30</v>
      </c>
      <c r="BK76" t="s">
        <v>2848</v>
      </c>
      <c r="BL76">
        <v>31</v>
      </c>
      <c r="BM76" t="s">
        <v>3045</v>
      </c>
    </row>
    <row r="77" spans="5:65">
      <c r="E77">
        <v>2049</v>
      </c>
      <c r="P77">
        <v>7</v>
      </c>
      <c r="Q77" t="s">
        <v>969</v>
      </c>
      <c r="Z77">
        <v>12</v>
      </c>
      <c r="AA77" t="s">
        <v>1239</v>
      </c>
      <c r="AB77">
        <v>13</v>
      </c>
      <c r="AC77" t="s">
        <v>1318</v>
      </c>
      <c r="AD77">
        <v>14</v>
      </c>
      <c r="AE77" t="s">
        <v>1398</v>
      </c>
      <c r="AF77">
        <v>15</v>
      </c>
      <c r="AG77" t="s">
        <v>1516</v>
      </c>
      <c r="AH77">
        <v>16</v>
      </c>
      <c r="AI77" t="s">
        <v>1633</v>
      </c>
      <c r="AP77">
        <v>20</v>
      </c>
      <c r="AQ77" t="s">
        <v>1833</v>
      </c>
      <c r="AR77">
        <v>21</v>
      </c>
      <c r="AS77" t="s">
        <v>2393</v>
      </c>
      <c r="BJ77">
        <v>30</v>
      </c>
      <c r="BK77" t="s">
        <v>2849</v>
      </c>
      <c r="BL77">
        <v>31</v>
      </c>
      <c r="BM77" t="s">
        <v>3046</v>
      </c>
    </row>
    <row r="78" spans="5:65">
      <c r="E78">
        <v>2050</v>
      </c>
      <c r="P78">
        <v>7</v>
      </c>
      <c r="Q78" t="s">
        <v>970</v>
      </c>
      <c r="Z78">
        <v>12</v>
      </c>
      <c r="AA78" t="s">
        <v>1240</v>
      </c>
      <c r="AB78">
        <v>13</v>
      </c>
      <c r="AC78" t="s">
        <v>1319</v>
      </c>
      <c r="AD78">
        <v>14</v>
      </c>
      <c r="AE78" t="s">
        <v>1224</v>
      </c>
      <c r="AF78">
        <v>15</v>
      </c>
      <c r="AG78" t="s">
        <v>1517</v>
      </c>
      <c r="AH78">
        <v>16</v>
      </c>
      <c r="AI78" t="s">
        <v>1634</v>
      </c>
      <c r="AP78">
        <v>20</v>
      </c>
      <c r="AQ78" t="s">
        <v>1834</v>
      </c>
      <c r="AR78">
        <v>21</v>
      </c>
      <c r="AS78" t="s">
        <v>2394</v>
      </c>
      <c r="BJ78">
        <v>30</v>
      </c>
      <c r="BK78" t="s">
        <v>2850</v>
      </c>
      <c r="BL78">
        <v>31</v>
      </c>
      <c r="BM78" t="s">
        <v>3047</v>
      </c>
    </row>
    <row r="79" spans="5:65">
      <c r="P79">
        <v>7</v>
      </c>
      <c r="Q79" t="s">
        <v>971</v>
      </c>
      <c r="Z79">
        <v>12</v>
      </c>
      <c r="AA79" t="s">
        <v>1241</v>
      </c>
      <c r="AB79">
        <v>13</v>
      </c>
      <c r="AC79" t="s">
        <v>1320</v>
      </c>
      <c r="AD79">
        <v>14</v>
      </c>
      <c r="AE79" t="s">
        <v>1399</v>
      </c>
      <c r="AF79">
        <v>15</v>
      </c>
      <c r="AG79" t="s">
        <v>1518</v>
      </c>
      <c r="AH79">
        <v>16</v>
      </c>
      <c r="AI79" t="s">
        <v>1635</v>
      </c>
      <c r="AP79">
        <v>20</v>
      </c>
      <c r="AQ79" t="s">
        <v>1835</v>
      </c>
      <c r="AR79">
        <v>21</v>
      </c>
      <c r="AS79" t="s">
        <v>2395</v>
      </c>
      <c r="BJ79">
        <v>30</v>
      </c>
      <c r="BK79" t="s">
        <v>2851</v>
      </c>
      <c r="BL79">
        <v>31</v>
      </c>
      <c r="BM79" t="s">
        <v>3048</v>
      </c>
    </row>
    <row r="80" spans="5:65">
      <c r="P80">
        <v>7</v>
      </c>
      <c r="Q80" t="s">
        <v>972</v>
      </c>
      <c r="Z80">
        <v>12</v>
      </c>
      <c r="AA80" t="s">
        <v>1242</v>
      </c>
      <c r="AB80">
        <v>13</v>
      </c>
      <c r="AC80" t="s">
        <v>1321</v>
      </c>
      <c r="AD80">
        <v>14</v>
      </c>
      <c r="AE80" t="s">
        <v>1400</v>
      </c>
      <c r="AF80">
        <v>15</v>
      </c>
      <c r="AG80" t="s">
        <v>1519</v>
      </c>
      <c r="AH80">
        <v>16</v>
      </c>
      <c r="AI80" t="s">
        <v>1636</v>
      </c>
      <c r="AP80">
        <v>20</v>
      </c>
      <c r="AQ80" t="s">
        <v>1836</v>
      </c>
      <c r="AR80">
        <v>21</v>
      </c>
      <c r="AS80" t="s">
        <v>2396</v>
      </c>
      <c r="BJ80">
        <v>30</v>
      </c>
      <c r="BK80" t="s">
        <v>2852</v>
      </c>
      <c r="BL80">
        <v>31</v>
      </c>
      <c r="BM80" t="s">
        <v>3049</v>
      </c>
    </row>
    <row r="81" spans="16:65">
      <c r="P81">
        <v>7</v>
      </c>
      <c r="Q81" t="s">
        <v>973</v>
      </c>
      <c r="Z81">
        <v>12</v>
      </c>
      <c r="AA81" t="s">
        <v>1243</v>
      </c>
      <c r="AB81">
        <v>13</v>
      </c>
      <c r="AC81" t="s">
        <v>1322</v>
      </c>
      <c r="AD81">
        <v>14</v>
      </c>
      <c r="AE81" t="s">
        <v>1401</v>
      </c>
      <c r="AF81">
        <v>15</v>
      </c>
      <c r="AG81" t="s">
        <v>1520</v>
      </c>
      <c r="AH81">
        <v>16</v>
      </c>
      <c r="AI81" t="s">
        <v>985</v>
      </c>
      <c r="AP81">
        <v>20</v>
      </c>
      <c r="AQ81" t="s">
        <v>1837</v>
      </c>
      <c r="AR81">
        <v>21</v>
      </c>
      <c r="AS81" t="s">
        <v>2397</v>
      </c>
      <c r="BJ81">
        <v>30</v>
      </c>
      <c r="BK81" t="s">
        <v>2853</v>
      </c>
      <c r="BL81">
        <v>31</v>
      </c>
      <c r="BM81" t="s">
        <v>3050</v>
      </c>
    </row>
    <row r="82" spans="16:65">
      <c r="P82">
        <v>7</v>
      </c>
      <c r="Q82" t="s">
        <v>974</v>
      </c>
      <c r="Z82">
        <v>12</v>
      </c>
      <c r="AA82" t="s">
        <v>1244</v>
      </c>
      <c r="AB82">
        <v>13</v>
      </c>
      <c r="AC82" t="s">
        <v>1323</v>
      </c>
      <c r="AD82">
        <v>14</v>
      </c>
      <c r="AE82" t="s">
        <v>1402</v>
      </c>
      <c r="AF82">
        <v>15</v>
      </c>
      <c r="AG82" t="s">
        <v>1521</v>
      </c>
      <c r="AH82">
        <v>16</v>
      </c>
      <c r="AI82" t="s">
        <v>1637</v>
      </c>
      <c r="AP82">
        <v>20</v>
      </c>
      <c r="AQ82" t="s">
        <v>1838</v>
      </c>
      <c r="AR82">
        <v>21</v>
      </c>
      <c r="AS82" t="s">
        <v>2398</v>
      </c>
      <c r="BJ82">
        <v>30</v>
      </c>
      <c r="BK82" t="s">
        <v>2854</v>
      </c>
      <c r="BL82">
        <v>31</v>
      </c>
      <c r="BM82" t="s">
        <v>3051</v>
      </c>
    </row>
    <row r="83" spans="16:65">
      <c r="P83">
        <v>7</v>
      </c>
      <c r="Q83" t="s">
        <v>975</v>
      </c>
      <c r="Z83">
        <v>12</v>
      </c>
      <c r="AA83" t="s">
        <v>1245</v>
      </c>
      <c r="AB83">
        <v>13</v>
      </c>
      <c r="AC83" t="s">
        <v>1324</v>
      </c>
      <c r="AD83">
        <v>14</v>
      </c>
      <c r="AE83" t="s">
        <v>1403</v>
      </c>
      <c r="AF83">
        <v>15</v>
      </c>
      <c r="AG83" t="s">
        <v>1522</v>
      </c>
      <c r="AH83">
        <v>16</v>
      </c>
      <c r="AI83" t="s">
        <v>1638</v>
      </c>
      <c r="AP83">
        <v>20</v>
      </c>
      <c r="AQ83" t="s">
        <v>1839</v>
      </c>
      <c r="AR83">
        <v>21</v>
      </c>
      <c r="AS83" t="s">
        <v>2399</v>
      </c>
      <c r="BJ83">
        <v>30</v>
      </c>
      <c r="BK83" t="s">
        <v>2855</v>
      </c>
      <c r="BL83">
        <v>31</v>
      </c>
      <c r="BM83" t="s">
        <v>3052</v>
      </c>
    </row>
    <row r="84" spans="16:65">
      <c r="P84">
        <v>7</v>
      </c>
      <c r="Q84" t="s">
        <v>976</v>
      </c>
      <c r="AB84">
        <v>13</v>
      </c>
      <c r="AC84" t="s">
        <v>1325</v>
      </c>
      <c r="AD84">
        <v>14</v>
      </c>
      <c r="AE84" t="s">
        <v>1404</v>
      </c>
      <c r="AF84">
        <v>15</v>
      </c>
      <c r="AG84" t="s">
        <v>1523</v>
      </c>
      <c r="AH84">
        <v>16</v>
      </c>
      <c r="AI84" t="s">
        <v>1639</v>
      </c>
      <c r="AP84">
        <v>20</v>
      </c>
      <c r="AQ84" t="s">
        <v>1840</v>
      </c>
      <c r="AR84">
        <v>21</v>
      </c>
      <c r="AS84" t="s">
        <v>2400</v>
      </c>
      <c r="BJ84">
        <v>30</v>
      </c>
      <c r="BK84" t="s">
        <v>2856</v>
      </c>
      <c r="BL84">
        <v>31</v>
      </c>
      <c r="BM84" t="s">
        <v>3053</v>
      </c>
    </row>
    <row r="85" spans="16:65">
      <c r="P85">
        <v>7</v>
      </c>
      <c r="Q85" t="s">
        <v>977</v>
      </c>
      <c r="AB85">
        <v>13</v>
      </c>
      <c r="AC85" t="s">
        <v>1326</v>
      </c>
      <c r="AD85">
        <v>14</v>
      </c>
      <c r="AE85" t="s">
        <v>1405</v>
      </c>
      <c r="AF85">
        <v>15</v>
      </c>
      <c r="AG85" t="s">
        <v>1524</v>
      </c>
      <c r="AH85">
        <v>16</v>
      </c>
      <c r="AI85" t="s">
        <v>1640</v>
      </c>
      <c r="AP85">
        <v>20</v>
      </c>
      <c r="AQ85" t="s">
        <v>1841</v>
      </c>
      <c r="AR85">
        <v>21</v>
      </c>
      <c r="AS85" t="s">
        <v>2401</v>
      </c>
      <c r="BJ85">
        <v>30</v>
      </c>
      <c r="BK85" t="s">
        <v>2857</v>
      </c>
      <c r="BL85">
        <v>31</v>
      </c>
      <c r="BM85" t="s">
        <v>3054</v>
      </c>
    </row>
    <row r="86" spans="16:65">
      <c r="P86">
        <v>7</v>
      </c>
      <c r="Q86" t="s">
        <v>978</v>
      </c>
      <c r="AB86">
        <v>13</v>
      </c>
      <c r="AC86" t="s">
        <v>1327</v>
      </c>
      <c r="AD86">
        <v>14</v>
      </c>
      <c r="AE86" t="s">
        <v>1406</v>
      </c>
      <c r="AF86">
        <v>15</v>
      </c>
      <c r="AG86" t="s">
        <v>1525</v>
      </c>
      <c r="AH86">
        <v>16</v>
      </c>
      <c r="AI86" t="s">
        <v>1641</v>
      </c>
      <c r="AP86">
        <v>20</v>
      </c>
      <c r="AQ86" t="s">
        <v>1842</v>
      </c>
      <c r="AR86">
        <v>21</v>
      </c>
      <c r="AS86" t="s">
        <v>2402</v>
      </c>
      <c r="BJ86">
        <v>30</v>
      </c>
      <c r="BK86" t="s">
        <v>2858</v>
      </c>
      <c r="BL86">
        <v>31</v>
      </c>
      <c r="BM86" t="s">
        <v>3055</v>
      </c>
    </row>
    <row r="87" spans="16:65">
      <c r="P87">
        <v>7</v>
      </c>
      <c r="Q87" t="s">
        <v>979</v>
      </c>
      <c r="AD87">
        <v>14</v>
      </c>
      <c r="AE87" t="s">
        <v>1407</v>
      </c>
      <c r="AF87">
        <v>15</v>
      </c>
      <c r="AG87" t="s">
        <v>1526</v>
      </c>
      <c r="AH87">
        <v>16</v>
      </c>
      <c r="AI87" t="s">
        <v>1642</v>
      </c>
      <c r="AP87">
        <v>20</v>
      </c>
      <c r="AQ87" t="s">
        <v>1843</v>
      </c>
      <c r="AR87">
        <v>21</v>
      </c>
      <c r="AS87" t="s">
        <v>2403</v>
      </c>
      <c r="BJ87">
        <v>30</v>
      </c>
      <c r="BK87" t="s">
        <v>2859</v>
      </c>
      <c r="BL87">
        <v>31</v>
      </c>
      <c r="BM87" t="s">
        <v>3056</v>
      </c>
    </row>
    <row r="88" spans="16:65">
      <c r="P88">
        <v>7</v>
      </c>
      <c r="Q88" t="s">
        <v>980</v>
      </c>
      <c r="AD88">
        <v>14</v>
      </c>
      <c r="AE88" t="s">
        <v>1408</v>
      </c>
      <c r="AF88">
        <v>15</v>
      </c>
      <c r="AG88" t="s">
        <v>1527</v>
      </c>
      <c r="AH88">
        <v>16</v>
      </c>
      <c r="AI88" t="s">
        <v>1643</v>
      </c>
      <c r="AP88">
        <v>20</v>
      </c>
      <c r="AQ88" t="s">
        <v>1844</v>
      </c>
      <c r="AR88">
        <v>21</v>
      </c>
      <c r="AS88" t="s">
        <v>2404</v>
      </c>
      <c r="BJ88">
        <v>30</v>
      </c>
      <c r="BK88" t="s">
        <v>2860</v>
      </c>
      <c r="BL88">
        <v>31</v>
      </c>
      <c r="BM88" t="s">
        <v>3057</v>
      </c>
    </row>
    <row r="89" spans="16:65">
      <c r="P89">
        <v>7</v>
      </c>
      <c r="Q89" t="s">
        <v>981</v>
      </c>
      <c r="AD89">
        <v>14</v>
      </c>
      <c r="AE89" t="s">
        <v>1409</v>
      </c>
      <c r="AF89">
        <v>15</v>
      </c>
      <c r="AG89" t="s">
        <v>1528</v>
      </c>
      <c r="AH89">
        <v>16</v>
      </c>
      <c r="AI89" t="s">
        <v>1644</v>
      </c>
      <c r="AP89">
        <v>20</v>
      </c>
      <c r="AQ89" t="s">
        <v>1845</v>
      </c>
      <c r="AR89">
        <v>21</v>
      </c>
      <c r="AS89" t="s">
        <v>2405</v>
      </c>
      <c r="BJ89">
        <v>30</v>
      </c>
      <c r="BK89" t="s">
        <v>2861</v>
      </c>
      <c r="BL89">
        <v>31</v>
      </c>
      <c r="BM89" t="s">
        <v>3058</v>
      </c>
    </row>
    <row r="90" spans="16:65">
      <c r="P90">
        <v>7</v>
      </c>
      <c r="Q90" t="s">
        <v>982</v>
      </c>
      <c r="AD90">
        <v>14</v>
      </c>
      <c r="AE90" t="s">
        <v>1410</v>
      </c>
      <c r="AF90">
        <v>15</v>
      </c>
      <c r="AG90" t="s">
        <v>1529</v>
      </c>
      <c r="AH90">
        <v>16</v>
      </c>
      <c r="AI90" t="s">
        <v>1645</v>
      </c>
      <c r="AP90">
        <v>20</v>
      </c>
      <c r="AQ90" t="s">
        <v>1846</v>
      </c>
      <c r="AR90">
        <v>21</v>
      </c>
      <c r="AS90" t="s">
        <v>2406</v>
      </c>
      <c r="BJ90">
        <v>30</v>
      </c>
      <c r="BK90" t="s">
        <v>2862</v>
      </c>
      <c r="BL90">
        <v>31</v>
      </c>
      <c r="BM90" t="s">
        <v>3059</v>
      </c>
    </row>
    <row r="91" spans="16:65">
      <c r="P91">
        <v>7</v>
      </c>
      <c r="Q91" t="s">
        <v>983</v>
      </c>
      <c r="AD91">
        <v>14</v>
      </c>
      <c r="AE91" t="s">
        <v>1411</v>
      </c>
      <c r="AF91">
        <v>15</v>
      </c>
      <c r="AG91" t="s">
        <v>1530</v>
      </c>
      <c r="AH91">
        <v>16</v>
      </c>
      <c r="AI91" t="s">
        <v>1646</v>
      </c>
      <c r="AP91">
        <v>20</v>
      </c>
      <c r="AQ91" t="s">
        <v>1847</v>
      </c>
      <c r="AR91">
        <v>21</v>
      </c>
      <c r="AS91" t="s">
        <v>2407</v>
      </c>
      <c r="BJ91">
        <v>30</v>
      </c>
      <c r="BK91" t="s">
        <v>2863</v>
      </c>
      <c r="BL91">
        <v>31</v>
      </c>
      <c r="BM91" t="s">
        <v>3060</v>
      </c>
    </row>
    <row r="92" spans="16:65">
      <c r="P92">
        <v>7</v>
      </c>
      <c r="Q92" t="s">
        <v>984</v>
      </c>
      <c r="AD92">
        <v>14</v>
      </c>
      <c r="AE92" t="s">
        <v>1412</v>
      </c>
      <c r="AF92">
        <v>15</v>
      </c>
      <c r="AG92" t="s">
        <v>1531</v>
      </c>
      <c r="AH92">
        <v>16</v>
      </c>
      <c r="AI92" t="s">
        <v>1647</v>
      </c>
      <c r="AP92">
        <v>20</v>
      </c>
      <c r="AQ92" t="s">
        <v>1848</v>
      </c>
      <c r="AR92">
        <v>21</v>
      </c>
      <c r="AS92" t="s">
        <v>2408</v>
      </c>
      <c r="BJ92">
        <v>30</v>
      </c>
      <c r="BK92" t="s">
        <v>2864</v>
      </c>
      <c r="BL92">
        <v>31</v>
      </c>
      <c r="BM92" t="s">
        <v>3061</v>
      </c>
    </row>
    <row r="93" spans="16:65">
      <c r="P93">
        <v>7</v>
      </c>
      <c r="Q93" t="s">
        <v>985</v>
      </c>
      <c r="AD93">
        <v>14</v>
      </c>
      <c r="AE93" t="s">
        <v>1413</v>
      </c>
      <c r="AF93">
        <v>15</v>
      </c>
      <c r="AG93" t="s">
        <v>1532</v>
      </c>
      <c r="AH93">
        <v>16</v>
      </c>
      <c r="AI93" t="s">
        <v>1648</v>
      </c>
      <c r="AP93">
        <v>20</v>
      </c>
      <c r="AQ93" t="s">
        <v>1849</v>
      </c>
      <c r="AR93">
        <v>21</v>
      </c>
      <c r="AS93" t="s">
        <v>2409</v>
      </c>
      <c r="BJ93">
        <v>30</v>
      </c>
      <c r="BK93" t="s">
        <v>2865</v>
      </c>
      <c r="BL93">
        <v>31</v>
      </c>
      <c r="BM93" t="s">
        <v>3062</v>
      </c>
    </row>
    <row r="94" spans="16:65">
      <c r="P94">
        <v>7</v>
      </c>
      <c r="Q94" t="s">
        <v>986</v>
      </c>
      <c r="AD94">
        <v>14</v>
      </c>
      <c r="AE94" t="s">
        <v>1414</v>
      </c>
      <c r="AF94">
        <v>15</v>
      </c>
      <c r="AG94" t="s">
        <v>1533</v>
      </c>
      <c r="AH94">
        <v>16</v>
      </c>
      <c r="AI94" t="s">
        <v>1649</v>
      </c>
      <c r="AP94">
        <v>20</v>
      </c>
      <c r="AQ94" t="s">
        <v>1850</v>
      </c>
      <c r="AR94">
        <v>21</v>
      </c>
      <c r="AS94" t="s">
        <v>2410</v>
      </c>
      <c r="BJ94">
        <v>30</v>
      </c>
      <c r="BK94" t="s">
        <v>1491</v>
      </c>
      <c r="BL94">
        <v>31</v>
      </c>
      <c r="BM94" t="s">
        <v>3063</v>
      </c>
    </row>
    <row r="95" spans="16:65">
      <c r="P95">
        <v>7</v>
      </c>
      <c r="Q95" t="s">
        <v>987</v>
      </c>
      <c r="AD95">
        <v>14</v>
      </c>
      <c r="AE95" t="s">
        <v>1415</v>
      </c>
      <c r="AF95">
        <v>15</v>
      </c>
      <c r="AG95" t="s">
        <v>1534</v>
      </c>
      <c r="AH95">
        <v>16</v>
      </c>
      <c r="AI95" t="s">
        <v>1650</v>
      </c>
      <c r="AP95">
        <v>20</v>
      </c>
      <c r="AQ95" t="s">
        <v>1851</v>
      </c>
      <c r="AR95">
        <v>21</v>
      </c>
      <c r="AS95" t="s">
        <v>2411</v>
      </c>
      <c r="BJ95">
        <v>30</v>
      </c>
      <c r="BK95" t="s">
        <v>2866</v>
      </c>
      <c r="BL95">
        <v>31</v>
      </c>
      <c r="BM95" t="s">
        <v>3064</v>
      </c>
    </row>
    <row r="96" spans="16:65">
      <c r="P96">
        <v>7</v>
      </c>
      <c r="Q96" t="s">
        <v>988</v>
      </c>
      <c r="AD96">
        <v>14</v>
      </c>
      <c r="AE96" t="s">
        <v>1416</v>
      </c>
      <c r="AF96">
        <v>15</v>
      </c>
      <c r="AG96" t="s">
        <v>1535</v>
      </c>
      <c r="AH96">
        <v>16</v>
      </c>
      <c r="AI96" t="s">
        <v>1651</v>
      </c>
      <c r="AP96">
        <v>20</v>
      </c>
      <c r="AQ96" t="s">
        <v>1852</v>
      </c>
      <c r="AR96">
        <v>21</v>
      </c>
      <c r="AS96" t="s">
        <v>2412</v>
      </c>
      <c r="BJ96">
        <v>30</v>
      </c>
      <c r="BK96" t="s">
        <v>2867</v>
      </c>
      <c r="BL96">
        <v>31</v>
      </c>
      <c r="BM96" t="s">
        <v>3065</v>
      </c>
    </row>
    <row r="97" spans="16:65">
      <c r="P97">
        <v>7</v>
      </c>
      <c r="Q97" t="s">
        <v>989</v>
      </c>
      <c r="AD97">
        <v>14</v>
      </c>
      <c r="AE97" t="s">
        <v>1417</v>
      </c>
      <c r="AF97">
        <v>15</v>
      </c>
      <c r="AG97" t="s">
        <v>1536</v>
      </c>
      <c r="AH97">
        <v>16</v>
      </c>
      <c r="AI97" t="s">
        <v>1652</v>
      </c>
      <c r="AP97">
        <v>20</v>
      </c>
      <c r="AQ97" t="s">
        <v>1853</v>
      </c>
      <c r="AR97">
        <v>21</v>
      </c>
      <c r="AS97" t="s">
        <v>2413</v>
      </c>
      <c r="BJ97">
        <v>30</v>
      </c>
      <c r="BK97" t="s">
        <v>2868</v>
      </c>
      <c r="BL97">
        <v>31</v>
      </c>
      <c r="BM97" t="s">
        <v>3066</v>
      </c>
    </row>
    <row r="98" spans="16:65">
      <c r="P98">
        <v>7</v>
      </c>
      <c r="Q98" t="s">
        <v>990</v>
      </c>
      <c r="AD98">
        <v>14</v>
      </c>
      <c r="AE98" t="s">
        <v>1418</v>
      </c>
      <c r="AF98">
        <v>15</v>
      </c>
      <c r="AG98" t="s">
        <v>1537</v>
      </c>
      <c r="AH98">
        <v>16</v>
      </c>
      <c r="AI98" t="s">
        <v>1653</v>
      </c>
      <c r="AP98">
        <v>20</v>
      </c>
      <c r="AQ98" t="s">
        <v>1854</v>
      </c>
      <c r="AR98">
        <v>21</v>
      </c>
      <c r="AS98" t="s">
        <v>2414</v>
      </c>
      <c r="BJ98">
        <v>30</v>
      </c>
      <c r="BK98" t="s">
        <v>2869</v>
      </c>
      <c r="BL98">
        <v>31</v>
      </c>
      <c r="BM98" t="s">
        <v>3067</v>
      </c>
    </row>
    <row r="99" spans="16:65">
      <c r="P99">
        <v>7</v>
      </c>
      <c r="Q99" t="s">
        <v>991</v>
      </c>
      <c r="AD99">
        <v>14</v>
      </c>
      <c r="AE99" t="s">
        <v>1419</v>
      </c>
      <c r="AF99">
        <v>15</v>
      </c>
      <c r="AG99" t="s">
        <v>1538</v>
      </c>
      <c r="AH99">
        <v>16</v>
      </c>
      <c r="AI99" t="s">
        <v>1654</v>
      </c>
      <c r="AP99">
        <v>20</v>
      </c>
      <c r="AQ99" t="s">
        <v>1855</v>
      </c>
      <c r="AR99">
        <v>21</v>
      </c>
      <c r="AS99" t="s">
        <v>2415</v>
      </c>
      <c r="BJ99">
        <v>30</v>
      </c>
      <c r="BK99" t="s">
        <v>2870</v>
      </c>
      <c r="BL99">
        <v>31</v>
      </c>
      <c r="BM99" t="s">
        <v>3068</v>
      </c>
    </row>
    <row r="100" spans="16:65">
      <c r="P100">
        <v>7</v>
      </c>
      <c r="Q100" t="s">
        <v>992</v>
      </c>
      <c r="AD100">
        <v>14</v>
      </c>
      <c r="AE100" t="s">
        <v>1420</v>
      </c>
      <c r="AF100">
        <v>15</v>
      </c>
      <c r="AG100" t="s">
        <v>1539</v>
      </c>
      <c r="AH100">
        <v>16</v>
      </c>
      <c r="AI100" t="s">
        <v>1655</v>
      </c>
      <c r="AP100">
        <v>20</v>
      </c>
      <c r="AQ100" t="s">
        <v>1856</v>
      </c>
      <c r="AR100">
        <v>21</v>
      </c>
      <c r="AS100" t="s">
        <v>2416</v>
      </c>
      <c r="BJ100">
        <v>30</v>
      </c>
      <c r="BK100" t="s">
        <v>2871</v>
      </c>
      <c r="BL100">
        <v>31</v>
      </c>
      <c r="BM100" t="s">
        <v>3069</v>
      </c>
    </row>
    <row r="101" spans="16:65">
      <c r="P101">
        <v>7</v>
      </c>
      <c r="Q101" t="s">
        <v>993</v>
      </c>
      <c r="AD101">
        <v>14</v>
      </c>
      <c r="AE101" t="s">
        <v>1421</v>
      </c>
      <c r="AF101">
        <v>15</v>
      </c>
      <c r="AG101" t="s">
        <v>1540</v>
      </c>
      <c r="AH101">
        <v>16</v>
      </c>
      <c r="AI101" t="s">
        <v>1430</v>
      </c>
      <c r="AP101">
        <v>20</v>
      </c>
      <c r="AQ101" t="s">
        <v>1857</v>
      </c>
      <c r="AR101">
        <v>21</v>
      </c>
      <c r="AS101" t="s">
        <v>2417</v>
      </c>
      <c r="BJ101">
        <v>30</v>
      </c>
      <c r="BK101" t="s">
        <v>2872</v>
      </c>
      <c r="BL101">
        <v>31</v>
      </c>
      <c r="BM101" t="s">
        <v>3070</v>
      </c>
    </row>
    <row r="102" spans="16:65">
      <c r="P102">
        <v>7</v>
      </c>
      <c r="Q102" t="s">
        <v>994</v>
      </c>
      <c r="AD102">
        <v>14</v>
      </c>
      <c r="AE102" t="s">
        <v>1422</v>
      </c>
      <c r="AF102">
        <v>15</v>
      </c>
      <c r="AG102" t="s">
        <v>1541</v>
      </c>
      <c r="AH102">
        <v>16</v>
      </c>
      <c r="AI102" t="s">
        <v>1656</v>
      </c>
      <c r="AP102">
        <v>20</v>
      </c>
      <c r="AQ102" t="s">
        <v>1858</v>
      </c>
      <c r="AR102">
        <v>21</v>
      </c>
      <c r="AS102" t="s">
        <v>2418</v>
      </c>
      <c r="BJ102">
        <v>30</v>
      </c>
      <c r="BK102" t="s">
        <v>2873</v>
      </c>
      <c r="BL102">
        <v>31</v>
      </c>
      <c r="BM102" t="s">
        <v>3071</v>
      </c>
    </row>
    <row r="103" spans="16:65">
      <c r="P103">
        <v>7</v>
      </c>
      <c r="Q103" t="s">
        <v>995</v>
      </c>
      <c r="AD103">
        <v>14</v>
      </c>
      <c r="AE103" t="s">
        <v>1423</v>
      </c>
      <c r="AF103">
        <v>15</v>
      </c>
      <c r="AG103" t="s">
        <v>1542</v>
      </c>
      <c r="AH103">
        <v>16</v>
      </c>
      <c r="AI103" t="s">
        <v>1657</v>
      </c>
      <c r="AP103">
        <v>20</v>
      </c>
      <c r="AQ103" t="s">
        <v>1859</v>
      </c>
      <c r="AR103">
        <v>21</v>
      </c>
      <c r="AS103" t="s">
        <v>2419</v>
      </c>
      <c r="BJ103">
        <v>30</v>
      </c>
      <c r="BK103" t="s">
        <v>2874</v>
      </c>
      <c r="BL103">
        <v>31</v>
      </c>
      <c r="BM103" t="s">
        <v>3072</v>
      </c>
    </row>
    <row r="104" spans="16:65">
      <c r="P104">
        <v>7</v>
      </c>
      <c r="Q104" t="s">
        <v>996</v>
      </c>
      <c r="AD104">
        <v>14</v>
      </c>
      <c r="AE104" t="s">
        <v>1003</v>
      </c>
      <c r="AF104">
        <v>15</v>
      </c>
      <c r="AG104" t="s">
        <v>1543</v>
      </c>
      <c r="AH104">
        <v>16</v>
      </c>
      <c r="AI104" t="s">
        <v>1658</v>
      </c>
      <c r="AP104">
        <v>20</v>
      </c>
      <c r="AQ104" t="s">
        <v>1860</v>
      </c>
      <c r="AR104">
        <v>21</v>
      </c>
      <c r="AS104" t="s">
        <v>2420</v>
      </c>
      <c r="BJ104">
        <v>30</v>
      </c>
      <c r="BK104" t="s">
        <v>2875</v>
      </c>
      <c r="BL104">
        <v>31</v>
      </c>
      <c r="BM104" t="s">
        <v>3073</v>
      </c>
    </row>
    <row r="105" spans="16:65">
      <c r="P105">
        <v>7</v>
      </c>
      <c r="Q105" t="s">
        <v>997</v>
      </c>
      <c r="AD105">
        <v>14</v>
      </c>
      <c r="AE105" t="s">
        <v>1424</v>
      </c>
      <c r="AF105">
        <v>15</v>
      </c>
      <c r="AG105" t="s">
        <v>1544</v>
      </c>
      <c r="AH105">
        <v>16</v>
      </c>
      <c r="AI105" t="s">
        <v>1659</v>
      </c>
      <c r="AP105">
        <v>20</v>
      </c>
      <c r="AQ105" t="s">
        <v>1861</v>
      </c>
      <c r="AR105">
        <v>21</v>
      </c>
      <c r="AS105" t="s">
        <v>2421</v>
      </c>
      <c r="BJ105">
        <v>30</v>
      </c>
      <c r="BK105" t="s">
        <v>1613</v>
      </c>
      <c r="BL105">
        <v>31</v>
      </c>
      <c r="BM105" t="s">
        <v>3074</v>
      </c>
    </row>
    <row r="106" spans="16:65">
      <c r="P106">
        <v>7</v>
      </c>
      <c r="Q106" t="s">
        <v>998</v>
      </c>
      <c r="AD106">
        <v>14</v>
      </c>
      <c r="AE106" t="s">
        <v>1425</v>
      </c>
      <c r="AF106">
        <v>15</v>
      </c>
      <c r="AG106" t="s">
        <v>1545</v>
      </c>
      <c r="AH106">
        <v>16</v>
      </c>
      <c r="AI106" t="s">
        <v>1011</v>
      </c>
      <c r="AP106">
        <v>20</v>
      </c>
      <c r="AQ106" t="s">
        <v>1862</v>
      </c>
      <c r="AR106">
        <v>21</v>
      </c>
      <c r="AS106" t="s">
        <v>2422</v>
      </c>
      <c r="BJ106">
        <v>30</v>
      </c>
      <c r="BK106" t="s">
        <v>1380</v>
      </c>
      <c r="BL106">
        <v>31</v>
      </c>
      <c r="BM106" t="s">
        <v>3075</v>
      </c>
    </row>
    <row r="107" spans="16:65">
      <c r="P107">
        <v>7</v>
      </c>
      <c r="Q107" t="s">
        <v>999</v>
      </c>
      <c r="AD107">
        <v>14</v>
      </c>
      <c r="AE107" t="s">
        <v>1426</v>
      </c>
      <c r="AF107">
        <v>15</v>
      </c>
      <c r="AG107" t="s">
        <v>1546</v>
      </c>
      <c r="AH107">
        <v>16</v>
      </c>
      <c r="AI107" t="s">
        <v>1660</v>
      </c>
      <c r="AP107">
        <v>20</v>
      </c>
      <c r="AQ107" t="s">
        <v>1863</v>
      </c>
      <c r="AR107">
        <v>21</v>
      </c>
      <c r="AS107" t="s">
        <v>2423</v>
      </c>
      <c r="BJ107">
        <v>30</v>
      </c>
      <c r="BK107" t="s">
        <v>2876</v>
      </c>
      <c r="BL107">
        <v>31</v>
      </c>
      <c r="BM107" t="s">
        <v>3076</v>
      </c>
    </row>
    <row r="108" spans="16:65">
      <c r="P108">
        <v>7</v>
      </c>
      <c r="Q108" t="s">
        <v>1000</v>
      </c>
      <c r="AD108">
        <v>14</v>
      </c>
      <c r="AE108" t="s">
        <v>1427</v>
      </c>
      <c r="AF108">
        <v>15</v>
      </c>
      <c r="AG108" t="s">
        <v>1547</v>
      </c>
      <c r="AH108">
        <v>16</v>
      </c>
      <c r="AI108" t="s">
        <v>1661</v>
      </c>
      <c r="AP108">
        <v>20</v>
      </c>
      <c r="AQ108" t="s">
        <v>1864</v>
      </c>
      <c r="AR108">
        <v>21</v>
      </c>
      <c r="AS108" t="s">
        <v>2424</v>
      </c>
      <c r="BJ108">
        <v>30</v>
      </c>
      <c r="BK108" t="s">
        <v>2877</v>
      </c>
      <c r="BL108">
        <v>31</v>
      </c>
      <c r="BM108" t="s">
        <v>3077</v>
      </c>
    </row>
    <row r="109" spans="16:65">
      <c r="P109">
        <v>7</v>
      </c>
      <c r="Q109" t="s">
        <v>1001</v>
      </c>
      <c r="AD109">
        <v>14</v>
      </c>
      <c r="AE109" t="s">
        <v>1428</v>
      </c>
      <c r="AF109">
        <v>15</v>
      </c>
      <c r="AG109" t="s">
        <v>1548</v>
      </c>
      <c r="AH109">
        <v>16</v>
      </c>
      <c r="AI109" t="s">
        <v>1662</v>
      </c>
      <c r="AP109">
        <v>20</v>
      </c>
      <c r="AQ109" t="s">
        <v>1865</v>
      </c>
      <c r="AR109">
        <v>21</v>
      </c>
      <c r="AS109" t="s">
        <v>966</v>
      </c>
      <c r="BJ109">
        <v>30</v>
      </c>
      <c r="BK109" t="s">
        <v>2878</v>
      </c>
      <c r="BL109">
        <v>31</v>
      </c>
      <c r="BM109" t="s">
        <v>3078</v>
      </c>
    </row>
    <row r="110" spans="16:65">
      <c r="P110">
        <v>7</v>
      </c>
      <c r="Q110" t="s">
        <v>1002</v>
      </c>
      <c r="AD110">
        <v>14</v>
      </c>
      <c r="AE110" t="s">
        <v>1429</v>
      </c>
      <c r="AF110">
        <v>15</v>
      </c>
      <c r="AG110" t="s">
        <v>1549</v>
      </c>
      <c r="AH110">
        <v>16</v>
      </c>
      <c r="AI110" t="s">
        <v>1663</v>
      </c>
      <c r="AP110">
        <v>20</v>
      </c>
      <c r="AQ110" t="s">
        <v>1866</v>
      </c>
      <c r="AR110">
        <v>21</v>
      </c>
      <c r="AS110" t="s">
        <v>2425</v>
      </c>
      <c r="BJ110">
        <v>30</v>
      </c>
      <c r="BK110" t="s">
        <v>2879</v>
      </c>
    </row>
    <row r="111" spans="16:65">
      <c r="P111">
        <v>7</v>
      </c>
      <c r="Q111" t="s">
        <v>1003</v>
      </c>
      <c r="AD111">
        <v>14</v>
      </c>
      <c r="AE111" t="s">
        <v>1430</v>
      </c>
      <c r="AF111">
        <v>15</v>
      </c>
      <c r="AG111" t="s">
        <v>1550</v>
      </c>
      <c r="AH111">
        <v>16</v>
      </c>
      <c r="AI111" t="s">
        <v>1664</v>
      </c>
      <c r="AP111">
        <v>20</v>
      </c>
      <c r="AQ111" t="s">
        <v>1867</v>
      </c>
      <c r="AR111">
        <v>21</v>
      </c>
      <c r="AS111" t="s">
        <v>2426</v>
      </c>
      <c r="BJ111">
        <v>30</v>
      </c>
      <c r="BK111" t="s">
        <v>2880</v>
      </c>
    </row>
    <row r="112" spans="16:65">
      <c r="P112">
        <v>7</v>
      </c>
      <c r="Q112" t="s">
        <v>1004</v>
      </c>
      <c r="AD112">
        <v>14</v>
      </c>
      <c r="AE112" t="s">
        <v>1431</v>
      </c>
      <c r="AF112">
        <v>15</v>
      </c>
      <c r="AG112" t="s">
        <v>1551</v>
      </c>
      <c r="AH112">
        <v>16</v>
      </c>
      <c r="AI112" t="s">
        <v>1665</v>
      </c>
      <c r="AP112">
        <v>20</v>
      </c>
      <c r="AQ112" t="s">
        <v>1868</v>
      </c>
      <c r="AR112">
        <v>21</v>
      </c>
      <c r="AS112" t="s">
        <v>2427</v>
      </c>
      <c r="BJ112">
        <v>30</v>
      </c>
      <c r="BK112" t="s">
        <v>2881</v>
      </c>
    </row>
    <row r="113" spans="16:63">
      <c r="P113">
        <v>7</v>
      </c>
      <c r="Q113" t="s">
        <v>1005</v>
      </c>
      <c r="AD113">
        <v>14</v>
      </c>
      <c r="AE113" t="s">
        <v>1432</v>
      </c>
      <c r="AF113">
        <v>15</v>
      </c>
      <c r="AG113" t="s">
        <v>1552</v>
      </c>
      <c r="AH113">
        <v>16</v>
      </c>
      <c r="AI113" t="s">
        <v>1666</v>
      </c>
      <c r="AP113">
        <v>20</v>
      </c>
      <c r="AQ113" t="s">
        <v>1869</v>
      </c>
      <c r="AR113">
        <v>21</v>
      </c>
      <c r="AS113" t="s">
        <v>2428</v>
      </c>
      <c r="BJ113">
        <v>30</v>
      </c>
      <c r="BK113" t="s">
        <v>2882</v>
      </c>
    </row>
    <row r="114" spans="16:63">
      <c r="P114">
        <v>7</v>
      </c>
      <c r="Q114" t="s">
        <v>1006</v>
      </c>
      <c r="AD114">
        <v>14</v>
      </c>
      <c r="AE114" t="s">
        <v>1433</v>
      </c>
      <c r="AF114">
        <v>15</v>
      </c>
      <c r="AG114" t="s">
        <v>1553</v>
      </c>
      <c r="AH114">
        <v>16</v>
      </c>
      <c r="AI114" t="s">
        <v>1667</v>
      </c>
      <c r="AP114">
        <v>20</v>
      </c>
      <c r="AQ114" t="s">
        <v>1870</v>
      </c>
      <c r="AR114">
        <v>21</v>
      </c>
      <c r="AS114" t="s">
        <v>2429</v>
      </c>
      <c r="BJ114">
        <v>30</v>
      </c>
      <c r="BK114" t="s">
        <v>2883</v>
      </c>
    </row>
    <row r="115" spans="16:63">
      <c r="P115">
        <v>7</v>
      </c>
      <c r="Q115" t="s">
        <v>1007</v>
      </c>
      <c r="AD115">
        <v>14</v>
      </c>
      <c r="AE115" t="s">
        <v>1434</v>
      </c>
      <c r="AF115">
        <v>15</v>
      </c>
      <c r="AG115" t="s">
        <v>1554</v>
      </c>
      <c r="AH115">
        <v>16</v>
      </c>
      <c r="AI115" t="s">
        <v>1668</v>
      </c>
      <c r="AP115">
        <v>20</v>
      </c>
      <c r="AQ115" t="s">
        <v>1871</v>
      </c>
      <c r="AR115">
        <v>21</v>
      </c>
      <c r="AS115" t="s">
        <v>973</v>
      </c>
      <c r="BJ115">
        <v>30</v>
      </c>
      <c r="BK115" t="s">
        <v>893</v>
      </c>
    </row>
    <row r="116" spans="16:63">
      <c r="P116">
        <v>7</v>
      </c>
      <c r="Q116" t="s">
        <v>1008</v>
      </c>
      <c r="AD116">
        <v>14</v>
      </c>
      <c r="AE116" t="s">
        <v>1435</v>
      </c>
      <c r="AF116">
        <v>15</v>
      </c>
      <c r="AG116" t="s">
        <v>1555</v>
      </c>
      <c r="AP116">
        <v>20</v>
      </c>
      <c r="AQ116" t="s">
        <v>1872</v>
      </c>
      <c r="AR116">
        <v>21</v>
      </c>
      <c r="AS116" t="s">
        <v>2430</v>
      </c>
      <c r="BJ116">
        <v>30</v>
      </c>
      <c r="BK116" t="s">
        <v>2884</v>
      </c>
    </row>
    <row r="117" spans="16:63">
      <c r="P117">
        <v>7</v>
      </c>
      <c r="Q117" t="s">
        <v>1009</v>
      </c>
      <c r="AD117">
        <v>14</v>
      </c>
      <c r="AE117" t="s">
        <v>1436</v>
      </c>
      <c r="AF117">
        <v>15</v>
      </c>
      <c r="AG117" t="s">
        <v>1556</v>
      </c>
      <c r="AP117">
        <v>20</v>
      </c>
      <c r="AQ117" t="s">
        <v>1873</v>
      </c>
      <c r="AR117">
        <v>21</v>
      </c>
      <c r="AS117" t="s">
        <v>2431</v>
      </c>
      <c r="BJ117">
        <v>30</v>
      </c>
      <c r="BK117" t="s">
        <v>2885</v>
      </c>
    </row>
    <row r="118" spans="16:63">
      <c r="P118">
        <v>7</v>
      </c>
      <c r="Q118" t="s">
        <v>1010</v>
      </c>
      <c r="AD118">
        <v>14</v>
      </c>
      <c r="AE118" t="s">
        <v>1437</v>
      </c>
      <c r="AF118">
        <v>15</v>
      </c>
      <c r="AG118" t="s">
        <v>1557</v>
      </c>
      <c r="AP118">
        <v>20</v>
      </c>
      <c r="AQ118" t="s">
        <v>1874</v>
      </c>
      <c r="AR118">
        <v>21</v>
      </c>
      <c r="AS118" t="s">
        <v>809</v>
      </c>
      <c r="BJ118">
        <v>30</v>
      </c>
      <c r="BK118" t="s">
        <v>2886</v>
      </c>
    </row>
    <row r="119" spans="16:63">
      <c r="P119">
        <v>7</v>
      </c>
      <c r="Q119" t="s">
        <v>1011</v>
      </c>
      <c r="AD119">
        <v>14</v>
      </c>
      <c r="AE119" t="s">
        <v>1438</v>
      </c>
      <c r="AF119">
        <v>15</v>
      </c>
      <c r="AG119" t="s">
        <v>1436</v>
      </c>
      <c r="AP119">
        <v>20</v>
      </c>
      <c r="AQ119" t="s">
        <v>1875</v>
      </c>
      <c r="AR119">
        <v>21</v>
      </c>
      <c r="AS119" t="s">
        <v>2432</v>
      </c>
      <c r="BJ119">
        <v>30</v>
      </c>
      <c r="BK119" t="s">
        <v>2887</v>
      </c>
    </row>
    <row r="120" spans="16:63">
      <c r="P120">
        <v>7</v>
      </c>
      <c r="Q120" t="s">
        <v>1012</v>
      </c>
      <c r="AD120">
        <v>14</v>
      </c>
      <c r="AE120" t="s">
        <v>1439</v>
      </c>
      <c r="AF120">
        <v>15</v>
      </c>
      <c r="AG120" t="s">
        <v>1558</v>
      </c>
      <c r="AP120">
        <v>20</v>
      </c>
      <c r="AQ120" t="s">
        <v>1876</v>
      </c>
      <c r="AR120">
        <v>21</v>
      </c>
      <c r="AS120" t="s">
        <v>2433</v>
      </c>
      <c r="BJ120">
        <v>30</v>
      </c>
      <c r="BK120" t="s">
        <v>2888</v>
      </c>
    </row>
    <row r="121" spans="16:63">
      <c r="P121">
        <v>7</v>
      </c>
      <c r="Q121" t="s">
        <v>1013</v>
      </c>
      <c r="AD121">
        <v>14</v>
      </c>
      <c r="AE121" t="s">
        <v>1440</v>
      </c>
      <c r="AF121">
        <v>15</v>
      </c>
      <c r="AG121" t="s">
        <v>1559</v>
      </c>
      <c r="AP121">
        <v>20</v>
      </c>
      <c r="AQ121" t="s">
        <v>1877</v>
      </c>
      <c r="AR121">
        <v>21</v>
      </c>
      <c r="AS121" t="s">
        <v>2434</v>
      </c>
      <c r="BJ121">
        <v>30</v>
      </c>
      <c r="BK121" t="s">
        <v>2889</v>
      </c>
    </row>
    <row r="122" spans="16:63">
      <c r="P122">
        <v>7</v>
      </c>
      <c r="Q122" t="s">
        <v>1014</v>
      </c>
      <c r="AD122">
        <v>14</v>
      </c>
      <c r="AE122" t="s">
        <v>1441</v>
      </c>
      <c r="AF122">
        <v>15</v>
      </c>
      <c r="AG122" t="s">
        <v>1560</v>
      </c>
      <c r="AP122">
        <v>20</v>
      </c>
      <c r="AQ122" t="s">
        <v>1878</v>
      </c>
      <c r="AR122">
        <v>21</v>
      </c>
      <c r="AS122" t="s">
        <v>2435</v>
      </c>
      <c r="BJ122">
        <v>30</v>
      </c>
      <c r="BK122" t="s">
        <v>2890</v>
      </c>
    </row>
    <row r="123" spans="16:63">
      <c r="P123">
        <v>7</v>
      </c>
      <c r="Q123" t="s">
        <v>1015</v>
      </c>
      <c r="AD123">
        <v>14</v>
      </c>
      <c r="AE123" t="s">
        <v>1442</v>
      </c>
      <c r="AF123">
        <v>15</v>
      </c>
      <c r="AG123" t="s">
        <v>1561</v>
      </c>
      <c r="AP123">
        <v>20</v>
      </c>
      <c r="AQ123" t="s">
        <v>1879</v>
      </c>
      <c r="AR123">
        <v>21</v>
      </c>
      <c r="AS123" t="s">
        <v>2436</v>
      </c>
      <c r="BJ123">
        <v>30</v>
      </c>
      <c r="BK123" t="s">
        <v>2891</v>
      </c>
    </row>
    <row r="124" spans="16:63">
      <c r="P124">
        <v>7</v>
      </c>
      <c r="Q124" t="s">
        <v>1016</v>
      </c>
      <c r="AD124">
        <v>14</v>
      </c>
      <c r="AE124" t="s">
        <v>1443</v>
      </c>
      <c r="AF124">
        <v>15</v>
      </c>
      <c r="AG124" t="s">
        <v>1562</v>
      </c>
      <c r="AP124">
        <v>20</v>
      </c>
      <c r="AQ124" t="s">
        <v>1880</v>
      </c>
      <c r="AR124">
        <v>21</v>
      </c>
      <c r="AS124" t="s">
        <v>2437</v>
      </c>
      <c r="BJ124">
        <v>30</v>
      </c>
      <c r="BK124" t="s">
        <v>2661</v>
      </c>
    </row>
    <row r="125" spans="16:63">
      <c r="AD125">
        <v>14</v>
      </c>
      <c r="AE125" t="s">
        <v>1444</v>
      </c>
      <c r="AF125">
        <v>15</v>
      </c>
      <c r="AG125" t="s">
        <v>1563</v>
      </c>
      <c r="AP125">
        <v>20</v>
      </c>
      <c r="AQ125" t="s">
        <v>1881</v>
      </c>
      <c r="AR125">
        <v>21</v>
      </c>
      <c r="AS125" t="s">
        <v>2438</v>
      </c>
      <c r="BJ125">
        <v>30</v>
      </c>
      <c r="BK125" t="s">
        <v>2892</v>
      </c>
    </row>
    <row r="126" spans="16:63">
      <c r="AD126">
        <v>14</v>
      </c>
      <c r="AE126" t="s">
        <v>1445</v>
      </c>
      <c r="AF126">
        <v>15</v>
      </c>
      <c r="AG126" t="s">
        <v>1564</v>
      </c>
      <c r="AP126">
        <v>20</v>
      </c>
      <c r="AQ126" t="s">
        <v>1882</v>
      </c>
      <c r="AR126">
        <v>21</v>
      </c>
      <c r="AS126" t="s">
        <v>2439</v>
      </c>
      <c r="BJ126">
        <v>30</v>
      </c>
      <c r="BK126" t="s">
        <v>2893</v>
      </c>
    </row>
    <row r="127" spans="16:63">
      <c r="AD127">
        <v>14</v>
      </c>
      <c r="AE127" t="s">
        <v>1446</v>
      </c>
      <c r="AF127">
        <v>15</v>
      </c>
      <c r="AG127" t="s">
        <v>1565</v>
      </c>
      <c r="AP127">
        <v>20</v>
      </c>
      <c r="AQ127" t="s">
        <v>1883</v>
      </c>
      <c r="AR127">
        <v>21</v>
      </c>
      <c r="AS127" t="s">
        <v>2440</v>
      </c>
      <c r="BJ127">
        <v>30</v>
      </c>
      <c r="BK127" t="s">
        <v>2894</v>
      </c>
    </row>
    <row r="128" spans="16:63">
      <c r="AP128">
        <v>20</v>
      </c>
      <c r="AQ128" t="s">
        <v>1884</v>
      </c>
      <c r="AR128">
        <v>21</v>
      </c>
      <c r="AS128" t="s">
        <v>2441</v>
      </c>
      <c r="BJ128">
        <v>30</v>
      </c>
      <c r="BK128" t="s">
        <v>2895</v>
      </c>
    </row>
    <row r="129" spans="42:63">
      <c r="AP129">
        <v>20</v>
      </c>
      <c r="AQ129" t="s">
        <v>1885</v>
      </c>
      <c r="AR129">
        <v>21</v>
      </c>
      <c r="AS129" t="s">
        <v>2442</v>
      </c>
      <c r="BJ129">
        <v>30</v>
      </c>
      <c r="BK129" t="s">
        <v>2896</v>
      </c>
    </row>
    <row r="130" spans="42:63">
      <c r="AP130">
        <v>20</v>
      </c>
      <c r="AQ130" t="s">
        <v>1886</v>
      </c>
      <c r="AR130">
        <v>21</v>
      </c>
      <c r="AS130" t="s">
        <v>2443</v>
      </c>
      <c r="BJ130">
        <v>30</v>
      </c>
      <c r="BK130" t="s">
        <v>2897</v>
      </c>
    </row>
    <row r="131" spans="42:63">
      <c r="AP131">
        <v>20</v>
      </c>
      <c r="AQ131" t="s">
        <v>1887</v>
      </c>
      <c r="AR131">
        <v>21</v>
      </c>
      <c r="AS131" t="s">
        <v>2444</v>
      </c>
      <c r="BJ131">
        <v>30</v>
      </c>
      <c r="BK131" t="s">
        <v>2898</v>
      </c>
    </row>
    <row r="132" spans="42:63">
      <c r="AP132">
        <v>20</v>
      </c>
      <c r="AQ132" t="s">
        <v>1888</v>
      </c>
      <c r="AR132">
        <v>21</v>
      </c>
      <c r="AS132" t="s">
        <v>2445</v>
      </c>
      <c r="BJ132">
        <v>30</v>
      </c>
      <c r="BK132" t="s">
        <v>2899</v>
      </c>
    </row>
    <row r="133" spans="42:63">
      <c r="AP133">
        <v>20</v>
      </c>
      <c r="AQ133" t="s">
        <v>1889</v>
      </c>
      <c r="AR133">
        <v>21</v>
      </c>
      <c r="AS133" t="s">
        <v>2446</v>
      </c>
      <c r="BJ133">
        <v>30</v>
      </c>
      <c r="BK133" t="s">
        <v>2900</v>
      </c>
    </row>
    <row r="134" spans="42:63">
      <c r="AP134">
        <v>20</v>
      </c>
      <c r="AQ134" t="s">
        <v>1890</v>
      </c>
      <c r="AR134">
        <v>21</v>
      </c>
      <c r="AS134" t="s">
        <v>2447</v>
      </c>
      <c r="BJ134">
        <v>30</v>
      </c>
      <c r="BK134" t="s">
        <v>2901</v>
      </c>
    </row>
    <row r="135" spans="42:63">
      <c r="AP135">
        <v>20</v>
      </c>
      <c r="AQ135" t="s">
        <v>1891</v>
      </c>
      <c r="AR135">
        <v>21</v>
      </c>
      <c r="AS135" t="s">
        <v>2448</v>
      </c>
      <c r="BJ135">
        <v>30</v>
      </c>
      <c r="BK135" t="s">
        <v>2902</v>
      </c>
    </row>
    <row r="136" spans="42:63">
      <c r="AP136">
        <v>20</v>
      </c>
      <c r="AQ136" t="s">
        <v>1892</v>
      </c>
      <c r="AR136">
        <v>21</v>
      </c>
      <c r="AS136" t="s">
        <v>2449</v>
      </c>
      <c r="BJ136">
        <v>30</v>
      </c>
      <c r="BK136" t="s">
        <v>2903</v>
      </c>
    </row>
    <row r="137" spans="42:63">
      <c r="AP137">
        <v>20</v>
      </c>
      <c r="AQ137" t="s">
        <v>1893</v>
      </c>
      <c r="AR137">
        <v>21</v>
      </c>
      <c r="AS137" t="s">
        <v>2450</v>
      </c>
      <c r="BJ137">
        <v>30</v>
      </c>
      <c r="BK137" t="s">
        <v>2904</v>
      </c>
    </row>
    <row r="138" spans="42:63">
      <c r="AP138">
        <v>20</v>
      </c>
      <c r="AQ138" t="s">
        <v>1894</v>
      </c>
      <c r="AR138">
        <v>21</v>
      </c>
      <c r="AS138" t="s">
        <v>2451</v>
      </c>
      <c r="BJ138">
        <v>30</v>
      </c>
      <c r="BK138" t="s">
        <v>2905</v>
      </c>
    </row>
    <row r="139" spans="42:63">
      <c r="AP139">
        <v>20</v>
      </c>
      <c r="AQ139" t="s">
        <v>1895</v>
      </c>
      <c r="AR139">
        <v>21</v>
      </c>
      <c r="AS139" t="s">
        <v>2452</v>
      </c>
      <c r="BJ139">
        <v>30</v>
      </c>
      <c r="BK139" t="s">
        <v>2906</v>
      </c>
    </row>
    <row r="140" spans="42:63">
      <c r="AP140">
        <v>20</v>
      </c>
      <c r="AQ140" t="s">
        <v>1896</v>
      </c>
      <c r="AR140">
        <v>21</v>
      </c>
      <c r="AS140" t="s">
        <v>2453</v>
      </c>
      <c r="BJ140">
        <v>30</v>
      </c>
      <c r="BK140" t="s">
        <v>2907</v>
      </c>
    </row>
    <row r="141" spans="42:63">
      <c r="AP141">
        <v>20</v>
      </c>
      <c r="AQ141" t="s">
        <v>1897</v>
      </c>
      <c r="AR141">
        <v>21</v>
      </c>
      <c r="AS141" t="s">
        <v>2454</v>
      </c>
      <c r="BJ141">
        <v>30</v>
      </c>
      <c r="BK141" t="s">
        <v>2908</v>
      </c>
    </row>
    <row r="142" spans="42:63">
      <c r="AP142">
        <v>20</v>
      </c>
      <c r="AQ142" t="s">
        <v>1898</v>
      </c>
      <c r="AR142">
        <v>21</v>
      </c>
      <c r="AS142" t="s">
        <v>2455</v>
      </c>
      <c r="BJ142">
        <v>30</v>
      </c>
      <c r="BK142" t="s">
        <v>2909</v>
      </c>
    </row>
    <row r="143" spans="42:63">
      <c r="AP143">
        <v>20</v>
      </c>
      <c r="AQ143" t="s">
        <v>1899</v>
      </c>
      <c r="AR143">
        <v>21</v>
      </c>
      <c r="AS143" t="s">
        <v>2456</v>
      </c>
      <c r="BJ143">
        <v>30</v>
      </c>
      <c r="BK143" t="s">
        <v>2910</v>
      </c>
    </row>
    <row r="144" spans="42:63">
      <c r="AP144">
        <v>20</v>
      </c>
      <c r="AQ144" t="s">
        <v>1900</v>
      </c>
      <c r="AR144">
        <v>21</v>
      </c>
      <c r="AS144" t="s">
        <v>2457</v>
      </c>
      <c r="BJ144">
        <v>30</v>
      </c>
      <c r="BK144" t="s">
        <v>2911</v>
      </c>
    </row>
    <row r="145" spans="42:63">
      <c r="AP145">
        <v>20</v>
      </c>
      <c r="AQ145" t="s">
        <v>1901</v>
      </c>
      <c r="AR145">
        <v>21</v>
      </c>
      <c r="AS145" t="s">
        <v>2458</v>
      </c>
      <c r="BJ145">
        <v>30</v>
      </c>
      <c r="BK145" t="s">
        <v>2912</v>
      </c>
    </row>
    <row r="146" spans="42:63">
      <c r="AP146">
        <v>20</v>
      </c>
      <c r="AQ146" t="s">
        <v>1902</v>
      </c>
      <c r="AR146">
        <v>21</v>
      </c>
      <c r="AS146" t="s">
        <v>2459</v>
      </c>
      <c r="BJ146">
        <v>30</v>
      </c>
      <c r="BK146" t="s">
        <v>2913</v>
      </c>
    </row>
    <row r="147" spans="42:63">
      <c r="AP147">
        <v>20</v>
      </c>
      <c r="AQ147" t="s">
        <v>1903</v>
      </c>
      <c r="AR147">
        <v>21</v>
      </c>
      <c r="AS147" t="s">
        <v>2460</v>
      </c>
      <c r="BJ147">
        <v>30</v>
      </c>
      <c r="BK147" t="s">
        <v>2914</v>
      </c>
    </row>
    <row r="148" spans="42:63">
      <c r="AP148">
        <v>20</v>
      </c>
      <c r="AQ148" t="s">
        <v>1904</v>
      </c>
      <c r="AR148">
        <v>21</v>
      </c>
      <c r="AS148" t="s">
        <v>2461</v>
      </c>
      <c r="BJ148">
        <v>30</v>
      </c>
      <c r="BK148" t="s">
        <v>2915</v>
      </c>
    </row>
    <row r="149" spans="42:63">
      <c r="AP149">
        <v>20</v>
      </c>
      <c r="AQ149" t="s">
        <v>1905</v>
      </c>
      <c r="AR149">
        <v>21</v>
      </c>
      <c r="AS149" t="s">
        <v>2462</v>
      </c>
      <c r="BJ149">
        <v>30</v>
      </c>
      <c r="BK149" t="s">
        <v>2916</v>
      </c>
    </row>
    <row r="150" spans="42:63">
      <c r="AP150">
        <v>20</v>
      </c>
      <c r="AQ150" t="s">
        <v>1906</v>
      </c>
      <c r="AR150">
        <v>21</v>
      </c>
      <c r="AS150" t="s">
        <v>2463</v>
      </c>
      <c r="BJ150">
        <v>30</v>
      </c>
      <c r="BK150" t="s">
        <v>2917</v>
      </c>
    </row>
    <row r="151" spans="42:63">
      <c r="AP151">
        <v>20</v>
      </c>
      <c r="AQ151" t="s">
        <v>1907</v>
      </c>
      <c r="AR151">
        <v>21</v>
      </c>
      <c r="AS151" t="s">
        <v>2464</v>
      </c>
      <c r="BJ151">
        <v>30</v>
      </c>
      <c r="BK151" t="s">
        <v>2918</v>
      </c>
    </row>
    <row r="152" spans="42:63">
      <c r="AP152">
        <v>20</v>
      </c>
      <c r="AQ152" t="s">
        <v>1908</v>
      </c>
      <c r="AR152">
        <v>21</v>
      </c>
      <c r="AS152" t="s">
        <v>2465</v>
      </c>
      <c r="BJ152">
        <v>30</v>
      </c>
      <c r="BK152" t="s">
        <v>2919</v>
      </c>
    </row>
    <row r="153" spans="42:63">
      <c r="AP153">
        <v>20</v>
      </c>
      <c r="AQ153" t="s">
        <v>1909</v>
      </c>
      <c r="AR153">
        <v>21</v>
      </c>
      <c r="AS153" t="s">
        <v>2466</v>
      </c>
      <c r="BJ153">
        <v>30</v>
      </c>
      <c r="BK153" t="s">
        <v>2920</v>
      </c>
    </row>
    <row r="154" spans="42:63">
      <c r="AP154">
        <v>20</v>
      </c>
      <c r="AQ154" t="s">
        <v>1910</v>
      </c>
      <c r="AR154">
        <v>21</v>
      </c>
      <c r="AS154" t="s">
        <v>2467</v>
      </c>
      <c r="BJ154">
        <v>30</v>
      </c>
      <c r="BK154" t="s">
        <v>2921</v>
      </c>
    </row>
    <row r="155" spans="42:63">
      <c r="AP155">
        <v>20</v>
      </c>
      <c r="AQ155" t="s">
        <v>1911</v>
      </c>
      <c r="AR155">
        <v>21</v>
      </c>
      <c r="AS155" t="s">
        <v>2468</v>
      </c>
      <c r="BJ155">
        <v>30</v>
      </c>
      <c r="BK155" t="s">
        <v>2922</v>
      </c>
    </row>
    <row r="156" spans="42:63">
      <c r="AP156">
        <v>20</v>
      </c>
      <c r="AQ156" t="s">
        <v>1912</v>
      </c>
      <c r="AR156">
        <v>21</v>
      </c>
      <c r="AS156" t="s">
        <v>2469</v>
      </c>
      <c r="BJ156">
        <v>30</v>
      </c>
      <c r="BK156" t="s">
        <v>2923</v>
      </c>
    </row>
    <row r="157" spans="42:63">
      <c r="AP157">
        <v>20</v>
      </c>
      <c r="AQ157" t="s">
        <v>1913</v>
      </c>
      <c r="AR157">
        <v>21</v>
      </c>
      <c r="AS157" t="s">
        <v>2470</v>
      </c>
      <c r="BJ157">
        <v>30</v>
      </c>
      <c r="BK157" t="s">
        <v>2924</v>
      </c>
    </row>
    <row r="158" spans="42:63">
      <c r="AP158">
        <v>20</v>
      </c>
      <c r="AQ158" t="s">
        <v>1914</v>
      </c>
      <c r="AR158">
        <v>21</v>
      </c>
      <c r="AS158" t="s">
        <v>2471</v>
      </c>
      <c r="BJ158">
        <v>30</v>
      </c>
      <c r="BK158" t="s">
        <v>2925</v>
      </c>
    </row>
    <row r="159" spans="42:63">
      <c r="AP159">
        <v>20</v>
      </c>
      <c r="AQ159" t="s">
        <v>1915</v>
      </c>
      <c r="AR159">
        <v>21</v>
      </c>
      <c r="AS159" t="s">
        <v>2472</v>
      </c>
      <c r="BJ159">
        <v>30</v>
      </c>
      <c r="BK159" t="s">
        <v>2926</v>
      </c>
    </row>
    <row r="160" spans="42:63">
      <c r="AP160">
        <v>20</v>
      </c>
      <c r="AQ160" t="s">
        <v>1916</v>
      </c>
      <c r="AR160">
        <v>21</v>
      </c>
      <c r="AS160" t="s">
        <v>2473</v>
      </c>
      <c r="BJ160">
        <v>30</v>
      </c>
      <c r="BK160" t="s">
        <v>2927</v>
      </c>
    </row>
    <row r="161" spans="42:63">
      <c r="AP161">
        <v>20</v>
      </c>
      <c r="AQ161" t="s">
        <v>1917</v>
      </c>
      <c r="AR161">
        <v>21</v>
      </c>
      <c r="AS161" t="s">
        <v>2474</v>
      </c>
      <c r="BJ161">
        <v>30</v>
      </c>
      <c r="BK161" t="s">
        <v>2928</v>
      </c>
    </row>
    <row r="162" spans="42:63">
      <c r="AP162">
        <v>20</v>
      </c>
      <c r="AQ162" t="s">
        <v>1918</v>
      </c>
      <c r="AR162">
        <v>21</v>
      </c>
      <c r="AS162" t="s">
        <v>2475</v>
      </c>
      <c r="BJ162">
        <v>30</v>
      </c>
      <c r="BK162" t="s">
        <v>2929</v>
      </c>
    </row>
    <row r="163" spans="42:63">
      <c r="AP163">
        <v>20</v>
      </c>
      <c r="AQ163" t="s">
        <v>1919</v>
      </c>
      <c r="AR163">
        <v>21</v>
      </c>
      <c r="AS163" t="s">
        <v>2476</v>
      </c>
      <c r="BJ163">
        <v>30</v>
      </c>
      <c r="BK163" t="s">
        <v>2930</v>
      </c>
    </row>
    <row r="164" spans="42:63">
      <c r="AP164">
        <v>20</v>
      </c>
      <c r="AQ164" t="s">
        <v>1920</v>
      </c>
      <c r="AR164">
        <v>21</v>
      </c>
      <c r="AS164" t="s">
        <v>2477</v>
      </c>
      <c r="BJ164">
        <v>30</v>
      </c>
      <c r="BK164" t="s">
        <v>2931</v>
      </c>
    </row>
    <row r="165" spans="42:63">
      <c r="AP165">
        <v>20</v>
      </c>
      <c r="AQ165" t="s">
        <v>1921</v>
      </c>
      <c r="AR165">
        <v>21</v>
      </c>
      <c r="AS165" t="s">
        <v>2478</v>
      </c>
      <c r="BJ165">
        <v>30</v>
      </c>
      <c r="BK165" t="s">
        <v>2932</v>
      </c>
    </row>
    <row r="166" spans="42:63">
      <c r="AP166">
        <v>20</v>
      </c>
      <c r="AQ166" t="s">
        <v>1922</v>
      </c>
      <c r="AR166">
        <v>21</v>
      </c>
      <c r="AS166" t="s">
        <v>2479</v>
      </c>
      <c r="BJ166">
        <v>30</v>
      </c>
      <c r="BK166" t="s">
        <v>2933</v>
      </c>
    </row>
    <row r="167" spans="42:63">
      <c r="AP167">
        <v>20</v>
      </c>
      <c r="AQ167" t="s">
        <v>1923</v>
      </c>
      <c r="AR167">
        <v>21</v>
      </c>
      <c r="AS167" t="s">
        <v>2480</v>
      </c>
      <c r="BJ167">
        <v>30</v>
      </c>
      <c r="BK167" t="s">
        <v>2934</v>
      </c>
    </row>
    <row r="168" spans="42:63">
      <c r="AP168">
        <v>20</v>
      </c>
      <c r="AQ168" t="s">
        <v>1924</v>
      </c>
      <c r="AR168">
        <v>21</v>
      </c>
      <c r="AS168" t="s">
        <v>2481</v>
      </c>
      <c r="BJ168">
        <v>30</v>
      </c>
      <c r="BK168" t="s">
        <v>2935</v>
      </c>
    </row>
    <row r="169" spans="42:63">
      <c r="AP169">
        <v>20</v>
      </c>
      <c r="AQ169" t="s">
        <v>1925</v>
      </c>
      <c r="AR169">
        <v>21</v>
      </c>
      <c r="AS169" t="s">
        <v>2482</v>
      </c>
      <c r="BJ169">
        <v>30</v>
      </c>
      <c r="BK169" t="s">
        <v>2936</v>
      </c>
    </row>
    <row r="170" spans="42:63">
      <c r="AP170">
        <v>20</v>
      </c>
      <c r="AQ170" t="s">
        <v>1926</v>
      </c>
      <c r="AR170">
        <v>21</v>
      </c>
      <c r="AS170" t="s">
        <v>2483</v>
      </c>
      <c r="BJ170">
        <v>30</v>
      </c>
      <c r="BK170" t="s">
        <v>2937</v>
      </c>
    </row>
    <row r="171" spans="42:63">
      <c r="AP171">
        <v>20</v>
      </c>
      <c r="AQ171" t="s">
        <v>1927</v>
      </c>
      <c r="AR171">
        <v>21</v>
      </c>
      <c r="AS171" t="s">
        <v>2484</v>
      </c>
      <c r="BJ171">
        <v>30</v>
      </c>
      <c r="BK171" t="s">
        <v>2938</v>
      </c>
    </row>
    <row r="172" spans="42:63">
      <c r="AP172">
        <v>20</v>
      </c>
      <c r="AQ172" t="s">
        <v>1928</v>
      </c>
      <c r="AR172">
        <v>21</v>
      </c>
      <c r="AS172" t="s">
        <v>2485</v>
      </c>
      <c r="BJ172">
        <v>30</v>
      </c>
      <c r="BK172" t="s">
        <v>2939</v>
      </c>
    </row>
    <row r="173" spans="42:63">
      <c r="AP173">
        <v>20</v>
      </c>
      <c r="AQ173" t="s">
        <v>1929</v>
      </c>
      <c r="AR173">
        <v>21</v>
      </c>
      <c r="AS173" t="s">
        <v>2486</v>
      </c>
      <c r="BJ173">
        <v>30</v>
      </c>
      <c r="BK173" t="s">
        <v>2940</v>
      </c>
    </row>
    <row r="174" spans="42:63">
      <c r="AP174">
        <v>20</v>
      </c>
      <c r="AQ174" t="s">
        <v>1930</v>
      </c>
      <c r="AR174">
        <v>21</v>
      </c>
      <c r="AS174" t="s">
        <v>2487</v>
      </c>
      <c r="BJ174">
        <v>30</v>
      </c>
      <c r="BK174" t="s">
        <v>2482</v>
      </c>
    </row>
    <row r="175" spans="42:63">
      <c r="AP175">
        <v>20</v>
      </c>
      <c r="AQ175" t="s">
        <v>1931</v>
      </c>
      <c r="AR175">
        <v>21</v>
      </c>
      <c r="AS175" t="s">
        <v>2488</v>
      </c>
      <c r="BJ175">
        <v>30</v>
      </c>
      <c r="BK175" t="s">
        <v>1418</v>
      </c>
    </row>
    <row r="176" spans="42:63">
      <c r="AP176">
        <v>20</v>
      </c>
      <c r="AQ176" t="s">
        <v>1932</v>
      </c>
      <c r="AR176">
        <v>21</v>
      </c>
      <c r="AS176" t="s">
        <v>2489</v>
      </c>
      <c r="BJ176">
        <v>30</v>
      </c>
      <c r="BK176" t="s">
        <v>2941</v>
      </c>
    </row>
    <row r="177" spans="42:63">
      <c r="AP177">
        <v>20</v>
      </c>
      <c r="AQ177" t="s">
        <v>1933</v>
      </c>
      <c r="AR177">
        <v>21</v>
      </c>
      <c r="AS177" t="s">
        <v>2490</v>
      </c>
      <c r="BJ177">
        <v>30</v>
      </c>
      <c r="BK177" t="s">
        <v>2942</v>
      </c>
    </row>
    <row r="178" spans="42:63">
      <c r="AP178">
        <v>20</v>
      </c>
      <c r="AQ178" t="s">
        <v>1934</v>
      </c>
      <c r="AR178">
        <v>21</v>
      </c>
      <c r="AS178" t="s">
        <v>2491</v>
      </c>
      <c r="BJ178">
        <v>30</v>
      </c>
      <c r="BK178" t="s">
        <v>2943</v>
      </c>
    </row>
    <row r="179" spans="42:63">
      <c r="AP179">
        <v>20</v>
      </c>
      <c r="AQ179" t="s">
        <v>1935</v>
      </c>
      <c r="AR179">
        <v>21</v>
      </c>
      <c r="AS179" t="s">
        <v>2492</v>
      </c>
      <c r="BJ179">
        <v>30</v>
      </c>
      <c r="BK179" t="s">
        <v>2944</v>
      </c>
    </row>
    <row r="180" spans="42:63">
      <c r="AP180">
        <v>20</v>
      </c>
      <c r="AQ180" t="s">
        <v>1936</v>
      </c>
      <c r="AR180">
        <v>21</v>
      </c>
      <c r="AS180" t="s">
        <v>2493</v>
      </c>
      <c r="BJ180">
        <v>30</v>
      </c>
      <c r="BK180" t="s">
        <v>1159</v>
      </c>
    </row>
    <row r="181" spans="42:63">
      <c r="AP181">
        <v>20</v>
      </c>
      <c r="AQ181" t="s">
        <v>1937</v>
      </c>
      <c r="AR181">
        <v>21</v>
      </c>
      <c r="AS181" t="s">
        <v>2494</v>
      </c>
      <c r="BJ181">
        <v>30</v>
      </c>
      <c r="BK181" t="s">
        <v>2945</v>
      </c>
    </row>
    <row r="182" spans="42:63">
      <c r="AP182">
        <v>20</v>
      </c>
      <c r="AQ182" t="s">
        <v>1938</v>
      </c>
      <c r="AR182">
        <v>21</v>
      </c>
      <c r="AS182" t="s">
        <v>2495</v>
      </c>
      <c r="BJ182">
        <v>30</v>
      </c>
      <c r="BK182" t="s">
        <v>2946</v>
      </c>
    </row>
    <row r="183" spans="42:63">
      <c r="AP183">
        <v>20</v>
      </c>
      <c r="AQ183" t="s">
        <v>1939</v>
      </c>
      <c r="AR183">
        <v>21</v>
      </c>
      <c r="AS183" t="s">
        <v>2496</v>
      </c>
      <c r="BJ183">
        <v>30</v>
      </c>
      <c r="BK183" t="s">
        <v>2947</v>
      </c>
    </row>
    <row r="184" spans="42:63">
      <c r="AP184">
        <v>20</v>
      </c>
      <c r="AQ184" t="s">
        <v>1940</v>
      </c>
      <c r="AR184">
        <v>21</v>
      </c>
      <c r="AS184" t="s">
        <v>2497</v>
      </c>
      <c r="BJ184">
        <v>30</v>
      </c>
      <c r="BK184" t="s">
        <v>2948</v>
      </c>
    </row>
    <row r="185" spans="42:63">
      <c r="AP185">
        <v>20</v>
      </c>
      <c r="AQ185" t="s">
        <v>1941</v>
      </c>
      <c r="AR185">
        <v>21</v>
      </c>
      <c r="AS185" t="s">
        <v>2498</v>
      </c>
      <c r="BJ185">
        <v>30</v>
      </c>
      <c r="BK185" t="s">
        <v>2949</v>
      </c>
    </row>
    <row r="186" spans="42:63">
      <c r="AP186">
        <v>20</v>
      </c>
      <c r="AQ186" t="s">
        <v>1942</v>
      </c>
      <c r="AR186">
        <v>21</v>
      </c>
      <c r="AS186" t="s">
        <v>2499</v>
      </c>
      <c r="BJ186">
        <v>30</v>
      </c>
      <c r="BK186" t="s">
        <v>2950</v>
      </c>
    </row>
    <row r="187" spans="42:63">
      <c r="AP187">
        <v>20</v>
      </c>
      <c r="AQ187" t="s">
        <v>1943</v>
      </c>
      <c r="AR187">
        <v>21</v>
      </c>
      <c r="AS187" t="s">
        <v>2500</v>
      </c>
      <c r="BJ187">
        <v>30</v>
      </c>
      <c r="BK187" t="s">
        <v>2951</v>
      </c>
    </row>
    <row r="188" spans="42:63">
      <c r="AP188">
        <v>20</v>
      </c>
      <c r="AQ188" t="s">
        <v>1944</v>
      </c>
      <c r="AR188">
        <v>21</v>
      </c>
      <c r="AS188" t="s">
        <v>2501</v>
      </c>
      <c r="BJ188">
        <v>30</v>
      </c>
      <c r="BK188" t="s">
        <v>2952</v>
      </c>
    </row>
    <row r="189" spans="42:63">
      <c r="AP189">
        <v>20</v>
      </c>
      <c r="AQ189" t="s">
        <v>1945</v>
      </c>
      <c r="AR189">
        <v>21</v>
      </c>
      <c r="AS189" t="s">
        <v>2502</v>
      </c>
      <c r="BJ189">
        <v>30</v>
      </c>
      <c r="BK189" t="s">
        <v>2953</v>
      </c>
    </row>
    <row r="190" spans="42:63">
      <c r="AP190">
        <v>20</v>
      </c>
      <c r="AQ190" t="s">
        <v>1946</v>
      </c>
      <c r="AR190">
        <v>21</v>
      </c>
      <c r="AS190" t="s">
        <v>2503</v>
      </c>
      <c r="BJ190">
        <v>30</v>
      </c>
      <c r="BK190" t="s">
        <v>2954</v>
      </c>
    </row>
    <row r="191" spans="42:63">
      <c r="AP191">
        <v>20</v>
      </c>
      <c r="AQ191" t="s">
        <v>1947</v>
      </c>
      <c r="AR191">
        <v>21</v>
      </c>
      <c r="AS191" t="s">
        <v>2504</v>
      </c>
      <c r="BJ191">
        <v>30</v>
      </c>
      <c r="BK191" t="s">
        <v>2955</v>
      </c>
    </row>
    <row r="192" spans="42:63">
      <c r="AP192">
        <v>20</v>
      </c>
      <c r="AQ192" t="s">
        <v>1948</v>
      </c>
      <c r="AR192">
        <v>21</v>
      </c>
      <c r="AS192" t="s">
        <v>2505</v>
      </c>
      <c r="BJ192">
        <v>30</v>
      </c>
      <c r="BK192" t="s">
        <v>2956</v>
      </c>
    </row>
    <row r="193" spans="42:63">
      <c r="AP193">
        <v>20</v>
      </c>
      <c r="AQ193" t="s">
        <v>1949</v>
      </c>
      <c r="AR193">
        <v>21</v>
      </c>
      <c r="AS193" t="s">
        <v>2506</v>
      </c>
      <c r="BJ193">
        <v>30</v>
      </c>
      <c r="BK193" t="s">
        <v>1423</v>
      </c>
    </row>
    <row r="194" spans="42:63">
      <c r="AP194">
        <v>20</v>
      </c>
      <c r="AQ194" t="s">
        <v>1950</v>
      </c>
      <c r="AR194">
        <v>21</v>
      </c>
      <c r="AS194" t="s">
        <v>2507</v>
      </c>
      <c r="BJ194">
        <v>30</v>
      </c>
      <c r="BK194" t="s">
        <v>2957</v>
      </c>
    </row>
    <row r="195" spans="42:63">
      <c r="AP195">
        <v>20</v>
      </c>
      <c r="AQ195" t="s">
        <v>1951</v>
      </c>
      <c r="AR195">
        <v>21</v>
      </c>
      <c r="AS195" t="s">
        <v>2508</v>
      </c>
      <c r="BJ195">
        <v>30</v>
      </c>
      <c r="BK195" t="s">
        <v>2958</v>
      </c>
    </row>
    <row r="196" spans="42:63">
      <c r="AP196">
        <v>20</v>
      </c>
      <c r="AQ196" t="s">
        <v>1952</v>
      </c>
      <c r="AR196">
        <v>21</v>
      </c>
      <c r="AS196" t="s">
        <v>1011</v>
      </c>
      <c r="BJ196">
        <v>30</v>
      </c>
      <c r="BK196" t="s">
        <v>2959</v>
      </c>
    </row>
    <row r="197" spans="42:63">
      <c r="AP197">
        <v>20</v>
      </c>
      <c r="AQ197" t="s">
        <v>1953</v>
      </c>
      <c r="AR197">
        <v>21</v>
      </c>
      <c r="AS197" t="s">
        <v>1123</v>
      </c>
      <c r="BJ197">
        <v>30</v>
      </c>
      <c r="BK197" t="s">
        <v>1430</v>
      </c>
    </row>
    <row r="198" spans="42:63">
      <c r="AP198">
        <v>20</v>
      </c>
      <c r="AQ198" t="s">
        <v>1954</v>
      </c>
      <c r="AR198">
        <v>21</v>
      </c>
      <c r="AS198" t="s">
        <v>2509</v>
      </c>
      <c r="BJ198">
        <v>30</v>
      </c>
      <c r="BK198" t="s">
        <v>2960</v>
      </c>
    </row>
    <row r="199" spans="42:63">
      <c r="AP199">
        <v>20</v>
      </c>
      <c r="AQ199" t="s">
        <v>1955</v>
      </c>
      <c r="AR199">
        <v>21</v>
      </c>
      <c r="AS199" t="s">
        <v>2510</v>
      </c>
      <c r="BJ199">
        <v>30</v>
      </c>
      <c r="BK199" t="s">
        <v>2961</v>
      </c>
    </row>
    <row r="200" spans="42:63">
      <c r="AP200">
        <v>20</v>
      </c>
      <c r="AQ200" t="s">
        <v>1956</v>
      </c>
      <c r="AR200">
        <v>21</v>
      </c>
      <c r="AS200" t="s">
        <v>2511</v>
      </c>
      <c r="BJ200">
        <v>30</v>
      </c>
      <c r="BK200" t="s">
        <v>2962</v>
      </c>
    </row>
    <row r="201" spans="42:63">
      <c r="AP201">
        <v>20</v>
      </c>
      <c r="AQ201" t="s">
        <v>1113</v>
      </c>
      <c r="AR201">
        <v>21</v>
      </c>
      <c r="AS201" t="s">
        <v>2512</v>
      </c>
      <c r="BJ201">
        <v>30</v>
      </c>
      <c r="BK201" t="s">
        <v>2963</v>
      </c>
    </row>
    <row r="202" spans="42:63">
      <c r="AP202">
        <v>20</v>
      </c>
      <c r="AQ202" t="s">
        <v>1957</v>
      </c>
      <c r="AR202">
        <v>21</v>
      </c>
      <c r="AS202" t="s">
        <v>2513</v>
      </c>
      <c r="BJ202">
        <v>30</v>
      </c>
      <c r="BK202" t="s">
        <v>2964</v>
      </c>
    </row>
    <row r="203" spans="42:63">
      <c r="AP203">
        <v>20</v>
      </c>
      <c r="AQ203" t="s">
        <v>1958</v>
      </c>
      <c r="AR203">
        <v>21</v>
      </c>
      <c r="AS203" t="s">
        <v>2514</v>
      </c>
      <c r="BJ203">
        <v>30</v>
      </c>
      <c r="BK203" t="s">
        <v>2965</v>
      </c>
    </row>
    <row r="204" spans="42:63">
      <c r="AP204">
        <v>20</v>
      </c>
      <c r="AQ204" t="s">
        <v>1959</v>
      </c>
      <c r="AR204">
        <v>21</v>
      </c>
      <c r="AS204" t="s">
        <v>2515</v>
      </c>
      <c r="BJ204">
        <v>30</v>
      </c>
      <c r="BK204" t="s">
        <v>2966</v>
      </c>
    </row>
    <row r="205" spans="42:63">
      <c r="AP205">
        <v>20</v>
      </c>
      <c r="AQ205" t="s">
        <v>1960</v>
      </c>
      <c r="AR205">
        <v>21</v>
      </c>
      <c r="AS205" t="s">
        <v>2516</v>
      </c>
      <c r="BJ205">
        <v>30</v>
      </c>
      <c r="BK205" t="s">
        <v>2967</v>
      </c>
    </row>
    <row r="206" spans="42:63">
      <c r="AP206">
        <v>20</v>
      </c>
      <c r="AQ206" t="s">
        <v>1961</v>
      </c>
      <c r="AR206">
        <v>21</v>
      </c>
      <c r="AS206" t="s">
        <v>2517</v>
      </c>
      <c r="BJ206">
        <v>30</v>
      </c>
      <c r="BK206" t="s">
        <v>2968</v>
      </c>
    </row>
    <row r="207" spans="42:63">
      <c r="AP207">
        <v>20</v>
      </c>
      <c r="AQ207" t="s">
        <v>1962</v>
      </c>
      <c r="AR207">
        <v>21</v>
      </c>
      <c r="AS207" t="s">
        <v>2518</v>
      </c>
      <c r="BJ207">
        <v>30</v>
      </c>
      <c r="BK207" t="s">
        <v>2969</v>
      </c>
    </row>
    <row r="208" spans="42:63">
      <c r="AP208">
        <v>20</v>
      </c>
      <c r="AQ208" t="s">
        <v>1963</v>
      </c>
      <c r="AR208">
        <v>21</v>
      </c>
      <c r="AS208" t="s">
        <v>2519</v>
      </c>
      <c r="BJ208">
        <v>30</v>
      </c>
      <c r="BK208" t="s">
        <v>2970</v>
      </c>
    </row>
    <row r="209" spans="42:63">
      <c r="AP209">
        <v>20</v>
      </c>
      <c r="AQ209" t="s">
        <v>1964</v>
      </c>
      <c r="AR209">
        <v>21</v>
      </c>
      <c r="AS209" t="s">
        <v>2520</v>
      </c>
      <c r="BJ209">
        <v>30</v>
      </c>
      <c r="BK209" t="s">
        <v>1562</v>
      </c>
    </row>
    <row r="210" spans="42:63">
      <c r="AP210">
        <v>20</v>
      </c>
      <c r="AQ210" t="s">
        <v>1965</v>
      </c>
      <c r="AR210">
        <v>21</v>
      </c>
      <c r="AS210" t="s">
        <v>2521</v>
      </c>
      <c r="BJ210">
        <v>30</v>
      </c>
      <c r="BK210" t="s">
        <v>886</v>
      </c>
    </row>
    <row r="211" spans="42:63">
      <c r="AP211">
        <v>20</v>
      </c>
      <c r="AQ211" t="s">
        <v>1966</v>
      </c>
      <c r="AR211">
        <v>21</v>
      </c>
      <c r="AS211" t="s">
        <v>2522</v>
      </c>
      <c r="BJ211">
        <v>30</v>
      </c>
      <c r="BK211" t="s">
        <v>2971</v>
      </c>
    </row>
    <row r="212" spans="42:63">
      <c r="AP212">
        <v>20</v>
      </c>
      <c r="AQ212" t="s">
        <v>1967</v>
      </c>
      <c r="AR212">
        <v>21</v>
      </c>
      <c r="AS212" t="s">
        <v>2523</v>
      </c>
      <c r="BJ212">
        <v>30</v>
      </c>
      <c r="BK212" t="s">
        <v>2972</v>
      </c>
    </row>
    <row r="213" spans="42:63">
      <c r="AP213">
        <v>20</v>
      </c>
      <c r="AQ213" t="s">
        <v>1968</v>
      </c>
      <c r="AR213">
        <v>21</v>
      </c>
      <c r="AS213" t="s">
        <v>886</v>
      </c>
      <c r="BJ213">
        <v>30</v>
      </c>
      <c r="BK213" t="s">
        <v>2973</v>
      </c>
    </row>
    <row r="214" spans="42:63">
      <c r="AP214">
        <v>20</v>
      </c>
      <c r="AQ214" t="s">
        <v>1969</v>
      </c>
      <c r="AR214">
        <v>21</v>
      </c>
      <c r="AS214" t="s">
        <v>2524</v>
      </c>
      <c r="BJ214">
        <v>30</v>
      </c>
      <c r="BK214" t="s">
        <v>2974</v>
      </c>
    </row>
    <row r="215" spans="42:63">
      <c r="AP215">
        <v>20</v>
      </c>
      <c r="AQ215" t="s">
        <v>1970</v>
      </c>
      <c r="AR215">
        <v>21</v>
      </c>
      <c r="AS215" t="s">
        <v>2525</v>
      </c>
    </row>
    <row r="216" spans="42:63">
      <c r="AP216">
        <v>20</v>
      </c>
      <c r="AQ216" t="s">
        <v>1971</v>
      </c>
      <c r="AR216">
        <v>21</v>
      </c>
      <c r="AS216" t="s">
        <v>2526</v>
      </c>
    </row>
    <row r="217" spans="42:63">
      <c r="AP217">
        <v>20</v>
      </c>
      <c r="AQ217" t="s">
        <v>1972</v>
      </c>
      <c r="AR217">
        <v>21</v>
      </c>
      <c r="AS217" t="s">
        <v>2527</v>
      </c>
    </row>
    <row r="218" spans="42:63">
      <c r="AP218">
        <v>20</v>
      </c>
      <c r="AQ218" t="s">
        <v>1973</v>
      </c>
      <c r="AR218">
        <v>21</v>
      </c>
      <c r="AS218" t="s">
        <v>2528</v>
      </c>
    </row>
    <row r="219" spans="42:63">
      <c r="AP219">
        <v>20</v>
      </c>
      <c r="AQ219" t="s">
        <v>1974</v>
      </c>
      <c r="AR219">
        <v>21</v>
      </c>
      <c r="AS219" t="s">
        <v>2529</v>
      </c>
    </row>
    <row r="220" spans="42:63">
      <c r="AP220">
        <v>20</v>
      </c>
      <c r="AQ220" t="s">
        <v>1975</v>
      </c>
    </row>
    <row r="221" spans="42:63">
      <c r="AP221">
        <v>20</v>
      </c>
      <c r="AQ221" t="s">
        <v>1976</v>
      </c>
    </row>
    <row r="222" spans="42:63">
      <c r="AP222">
        <v>20</v>
      </c>
      <c r="AQ222" t="s">
        <v>1977</v>
      </c>
    </row>
    <row r="223" spans="42:63">
      <c r="AP223">
        <v>20</v>
      </c>
      <c r="AQ223" t="s">
        <v>1978</v>
      </c>
    </row>
    <row r="224" spans="42:63">
      <c r="AP224">
        <v>20</v>
      </c>
      <c r="AQ224" t="s">
        <v>1979</v>
      </c>
    </row>
    <row r="225" spans="42:43">
      <c r="AP225">
        <v>20</v>
      </c>
      <c r="AQ225" t="s">
        <v>1980</v>
      </c>
    </row>
    <row r="226" spans="42:43">
      <c r="AP226">
        <v>20</v>
      </c>
      <c r="AQ226" t="s">
        <v>1981</v>
      </c>
    </row>
    <row r="227" spans="42:43">
      <c r="AP227">
        <v>20</v>
      </c>
      <c r="AQ227" t="s">
        <v>1982</v>
      </c>
    </row>
    <row r="228" spans="42:43">
      <c r="AP228">
        <v>20</v>
      </c>
      <c r="AQ228" t="s">
        <v>1983</v>
      </c>
    </row>
    <row r="229" spans="42:43">
      <c r="AP229">
        <v>20</v>
      </c>
      <c r="AQ229" t="s">
        <v>1984</v>
      </c>
    </row>
    <row r="230" spans="42:43">
      <c r="AP230">
        <v>20</v>
      </c>
      <c r="AQ230" t="s">
        <v>1985</v>
      </c>
    </row>
    <row r="231" spans="42:43">
      <c r="AP231">
        <v>20</v>
      </c>
      <c r="AQ231" t="s">
        <v>1986</v>
      </c>
    </row>
    <row r="232" spans="42:43">
      <c r="AP232">
        <v>20</v>
      </c>
      <c r="AQ232" t="s">
        <v>1987</v>
      </c>
    </row>
    <row r="233" spans="42:43">
      <c r="AP233">
        <v>20</v>
      </c>
      <c r="AQ233" t="s">
        <v>1988</v>
      </c>
    </row>
    <row r="234" spans="42:43">
      <c r="AP234">
        <v>20</v>
      </c>
      <c r="AQ234" t="s">
        <v>1989</v>
      </c>
    </row>
    <row r="235" spans="42:43">
      <c r="AP235">
        <v>20</v>
      </c>
      <c r="AQ235" t="s">
        <v>1990</v>
      </c>
    </row>
    <row r="236" spans="42:43">
      <c r="AP236">
        <v>20</v>
      </c>
      <c r="AQ236" t="s">
        <v>1991</v>
      </c>
    </row>
    <row r="237" spans="42:43">
      <c r="AP237">
        <v>20</v>
      </c>
      <c r="AQ237" t="s">
        <v>1992</v>
      </c>
    </row>
    <row r="238" spans="42:43">
      <c r="AP238">
        <v>20</v>
      </c>
      <c r="AQ238" t="s">
        <v>1993</v>
      </c>
    </row>
    <row r="239" spans="42:43">
      <c r="AP239">
        <v>20</v>
      </c>
      <c r="AQ239" t="s">
        <v>1994</v>
      </c>
    </row>
    <row r="240" spans="42:43">
      <c r="AP240">
        <v>20</v>
      </c>
      <c r="AQ240" t="s">
        <v>1995</v>
      </c>
    </row>
    <row r="241" spans="42:43">
      <c r="AP241">
        <v>20</v>
      </c>
      <c r="AQ241" t="s">
        <v>1996</v>
      </c>
    </row>
    <row r="242" spans="42:43">
      <c r="AP242">
        <v>20</v>
      </c>
      <c r="AQ242" t="s">
        <v>1997</v>
      </c>
    </row>
    <row r="243" spans="42:43">
      <c r="AP243">
        <v>20</v>
      </c>
      <c r="AQ243" t="s">
        <v>1998</v>
      </c>
    </row>
    <row r="244" spans="42:43">
      <c r="AP244">
        <v>20</v>
      </c>
      <c r="AQ244" t="s">
        <v>1999</v>
      </c>
    </row>
    <row r="245" spans="42:43">
      <c r="AP245">
        <v>20</v>
      </c>
      <c r="AQ245" t="s">
        <v>2000</v>
      </c>
    </row>
    <row r="246" spans="42:43">
      <c r="AP246">
        <v>20</v>
      </c>
      <c r="AQ246" t="s">
        <v>2001</v>
      </c>
    </row>
    <row r="247" spans="42:43">
      <c r="AP247">
        <v>20</v>
      </c>
      <c r="AQ247" t="s">
        <v>2002</v>
      </c>
    </row>
    <row r="248" spans="42:43">
      <c r="AP248">
        <v>20</v>
      </c>
      <c r="AQ248" t="s">
        <v>2003</v>
      </c>
    </row>
    <row r="249" spans="42:43">
      <c r="AP249">
        <v>20</v>
      </c>
      <c r="AQ249" t="s">
        <v>2004</v>
      </c>
    </row>
    <row r="250" spans="42:43">
      <c r="AP250">
        <v>20</v>
      </c>
      <c r="AQ250" t="s">
        <v>2005</v>
      </c>
    </row>
    <row r="251" spans="42:43">
      <c r="AP251">
        <v>20</v>
      </c>
      <c r="AQ251" t="s">
        <v>2006</v>
      </c>
    </row>
    <row r="252" spans="42:43">
      <c r="AP252">
        <v>20</v>
      </c>
      <c r="AQ252" t="s">
        <v>2007</v>
      </c>
    </row>
    <row r="253" spans="42:43">
      <c r="AP253">
        <v>20</v>
      </c>
      <c r="AQ253" t="s">
        <v>2008</v>
      </c>
    </row>
    <row r="254" spans="42:43">
      <c r="AP254">
        <v>20</v>
      </c>
      <c r="AQ254" t="s">
        <v>2009</v>
      </c>
    </row>
    <row r="255" spans="42:43">
      <c r="AP255">
        <v>20</v>
      </c>
      <c r="AQ255" t="s">
        <v>2010</v>
      </c>
    </row>
    <row r="256" spans="42:43">
      <c r="AP256">
        <v>20</v>
      </c>
      <c r="AQ256" t="s">
        <v>2011</v>
      </c>
    </row>
    <row r="257" spans="42:43">
      <c r="AP257">
        <v>20</v>
      </c>
      <c r="AQ257" t="s">
        <v>2012</v>
      </c>
    </row>
    <row r="258" spans="42:43">
      <c r="AP258">
        <v>20</v>
      </c>
      <c r="AQ258" t="s">
        <v>2013</v>
      </c>
    </row>
    <row r="259" spans="42:43">
      <c r="AP259">
        <v>20</v>
      </c>
      <c r="AQ259" t="s">
        <v>2014</v>
      </c>
    </row>
    <row r="260" spans="42:43">
      <c r="AP260">
        <v>20</v>
      </c>
      <c r="AQ260" t="s">
        <v>2015</v>
      </c>
    </row>
    <row r="261" spans="42:43">
      <c r="AP261">
        <v>20</v>
      </c>
      <c r="AQ261" t="s">
        <v>2016</v>
      </c>
    </row>
    <row r="262" spans="42:43">
      <c r="AP262">
        <v>20</v>
      </c>
      <c r="AQ262" t="s">
        <v>2017</v>
      </c>
    </row>
    <row r="263" spans="42:43">
      <c r="AP263">
        <v>20</v>
      </c>
      <c r="AQ263" t="s">
        <v>2018</v>
      </c>
    </row>
    <row r="264" spans="42:43">
      <c r="AP264">
        <v>20</v>
      </c>
      <c r="AQ264" t="s">
        <v>2019</v>
      </c>
    </row>
    <row r="265" spans="42:43">
      <c r="AP265">
        <v>20</v>
      </c>
      <c r="AQ265" t="s">
        <v>2020</v>
      </c>
    </row>
    <row r="266" spans="42:43">
      <c r="AP266">
        <v>20</v>
      </c>
      <c r="AQ266" t="s">
        <v>2021</v>
      </c>
    </row>
    <row r="267" spans="42:43">
      <c r="AP267">
        <v>20</v>
      </c>
      <c r="AQ267" t="s">
        <v>2022</v>
      </c>
    </row>
    <row r="268" spans="42:43">
      <c r="AP268">
        <v>20</v>
      </c>
      <c r="AQ268" t="s">
        <v>2023</v>
      </c>
    </row>
    <row r="269" spans="42:43">
      <c r="AP269">
        <v>20</v>
      </c>
      <c r="AQ269" t="s">
        <v>2024</v>
      </c>
    </row>
    <row r="270" spans="42:43">
      <c r="AP270">
        <v>20</v>
      </c>
      <c r="AQ270" t="s">
        <v>2025</v>
      </c>
    </row>
    <row r="271" spans="42:43">
      <c r="AP271">
        <v>20</v>
      </c>
      <c r="AQ271" t="s">
        <v>2026</v>
      </c>
    </row>
    <row r="272" spans="42:43">
      <c r="AP272">
        <v>20</v>
      </c>
      <c r="AQ272" t="s">
        <v>2027</v>
      </c>
    </row>
    <row r="273" spans="42:43">
      <c r="AP273">
        <v>20</v>
      </c>
      <c r="AQ273" t="s">
        <v>2028</v>
      </c>
    </row>
    <row r="274" spans="42:43">
      <c r="AP274">
        <v>20</v>
      </c>
      <c r="AQ274" t="s">
        <v>2029</v>
      </c>
    </row>
    <row r="275" spans="42:43">
      <c r="AP275">
        <v>20</v>
      </c>
      <c r="AQ275" t="s">
        <v>2030</v>
      </c>
    </row>
    <row r="276" spans="42:43">
      <c r="AP276">
        <v>20</v>
      </c>
      <c r="AQ276" t="s">
        <v>2031</v>
      </c>
    </row>
    <row r="277" spans="42:43">
      <c r="AP277">
        <v>20</v>
      </c>
      <c r="AQ277" t="s">
        <v>2032</v>
      </c>
    </row>
    <row r="278" spans="42:43">
      <c r="AP278">
        <v>20</v>
      </c>
      <c r="AQ278" t="s">
        <v>2033</v>
      </c>
    </row>
    <row r="279" spans="42:43">
      <c r="AP279">
        <v>20</v>
      </c>
      <c r="AQ279" t="s">
        <v>2034</v>
      </c>
    </row>
    <row r="280" spans="42:43">
      <c r="AP280">
        <v>20</v>
      </c>
      <c r="AQ280" t="s">
        <v>2035</v>
      </c>
    </row>
    <row r="281" spans="42:43">
      <c r="AP281">
        <v>20</v>
      </c>
      <c r="AQ281" t="s">
        <v>2036</v>
      </c>
    </row>
    <row r="282" spans="42:43">
      <c r="AP282">
        <v>20</v>
      </c>
      <c r="AQ282" t="s">
        <v>2037</v>
      </c>
    </row>
    <row r="283" spans="42:43">
      <c r="AP283">
        <v>20</v>
      </c>
      <c r="AQ283" t="s">
        <v>2038</v>
      </c>
    </row>
    <row r="284" spans="42:43">
      <c r="AP284">
        <v>20</v>
      </c>
      <c r="AQ284" t="s">
        <v>2039</v>
      </c>
    </row>
    <row r="285" spans="42:43">
      <c r="AP285">
        <v>20</v>
      </c>
      <c r="AQ285" t="s">
        <v>2040</v>
      </c>
    </row>
    <row r="286" spans="42:43">
      <c r="AP286">
        <v>20</v>
      </c>
      <c r="AQ286" t="s">
        <v>2041</v>
      </c>
    </row>
    <row r="287" spans="42:43">
      <c r="AP287">
        <v>20</v>
      </c>
      <c r="AQ287" t="s">
        <v>2042</v>
      </c>
    </row>
    <row r="288" spans="42:43">
      <c r="AP288">
        <v>20</v>
      </c>
      <c r="AQ288" t="s">
        <v>2043</v>
      </c>
    </row>
    <row r="289" spans="42:43">
      <c r="AP289">
        <v>20</v>
      </c>
      <c r="AQ289" t="s">
        <v>2044</v>
      </c>
    </row>
    <row r="290" spans="42:43">
      <c r="AP290">
        <v>20</v>
      </c>
      <c r="AQ290" t="s">
        <v>2045</v>
      </c>
    </row>
    <row r="291" spans="42:43">
      <c r="AP291">
        <v>20</v>
      </c>
      <c r="AQ291" t="s">
        <v>2046</v>
      </c>
    </row>
    <row r="292" spans="42:43">
      <c r="AP292">
        <v>20</v>
      </c>
      <c r="AQ292" t="s">
        <v>2047</v>
      </c>
    </row>
    <row r="293" spans="42:43">
      <c r="AP293">
        <v>20</v>
      </c>
      <c r="AQ293" t="s">
        <v>2048</v>
      </c>
    </row>
    <row r="294" spans="42:43">
      <c r="AP294">
        <v>20</v>
      </c>
      <c r="AQ294" t="s">
        <v>2049</v>
      </c>
    </row>
    <row r="295" spans="42:43">
      <c r="AP295">
        <v>20</v>
      </c>
      <c r="AQ295" t="s">
        <v>2050</v>
      </c>
    </row>
    <row r="296" spans="42:43">
      <c r="AP296">
        <v>20</v>
      </c>
      <c r="AQ296" t="s">
        <v>2051</v>
      </c>
    </row>
    <row r="297" spans="42:43">
      <c r="AP297">
        <v>20</v>
      </c>
      <c r="AQ297" t="s">
        <v>2052</v>
      </c>
    </row>
    <row r="298" spans="42:43">
      <c r="AP298">
        <v>20</v>
      </c>
      <c r="AQ298" t="s">
        <v>2053</v>
      </c>
    </row>
    <row r="299" spans="42:43">
      <c r="AP299">
        <v>20</v>
      </c>
      <c r="AQ299" t="s">
        <v>2054</v>
      </c>
    </row>
    <row r="300" spans="42:43">
      <c r="AP300">
        <v>20</v>
      </c>
      <c r="AQ300" t="s">
        <v>2055</v>
      </c>
    </row>
    <row r="301" spans="42:43">
      <c r="AP301">
        <v>20</v>
      </c>
      <c r="AQ301" t="s">
        <v>2056</v>
      </c>
    </row>
    <row r="302" spans="42:43">
      <c r="AP302">
        <v>20</v>
      </c>
      <c r="AQ302" t="s">
        <v>2057</v>
      </c>
    </row>
    <row r="303" spans="42:43">
      <c r="AP303">
        <v>20</v>
      </c>
      <c r="AQ303" t="s">
        <v>2058</v>
      </c>
    </row>
    <row r="304" spans="42:43">
      <c r="AP304">
        <v>20</v>
      </c>
      <c r="AQ304" t="s">
        <v>2059</v>
      </c>
    </row>
    <row r="305" spans="42:43">
      <c r="AP305">
        <v>20</v>
      </c>
      <c r="AQ305" t="s">
        <v>2060</v>
      </c>
    </row>
    <row r="306" spans="42:43">
      <c r="AP306">
        <v>20</v>
      </c>
      <c r="AQ306" t="s">
        <v>2061</v>
      </c>
    </row>
    <row r="307" spans="42:43">
      <c r="AP307">
        <v>20</v>
      </c>
      <c r="AQ307" t="s">
        <v>2062</v>
      </c>
    </row>
    <row r="308" spans="42:43">
      <c r="AP308">
        <v>20</v>
      </c>
      <c r="AQ308" t="s">
        <v>2063</v>
      </c>
    </row>
    <row r="309" spans="42:43">
      <c r="AP309">
        <v>20</v>
      </c>
      <c r="AQ309" t="s">
        <v>2064</v>
      </c>
    </row>
    <row r="310" spans="42:43">
      <c r="AP310">
        <v>20</v>
      </c>
      <c r="AQ310" t="s">
        <v>2065</v>
      </c>
    </row>
    <row r="311" spans="42:43">
      <c r="AP311">
        <v>20</v>
      </c>
      <c r="AQ311" t="s">
        <v>2066</v>
      </c>
    </row>
    <row r="312" spans="42:43">
      <c r="AP312">
        <v>20</v>
      </c>
      <c r="AQ312" t="s">
        <v>2067</v>
      </c>
    </row>
    <row r="313" spans="42:43">
      <c r="AP313">
        <v>20</v>
      </c>
      <c r="AQ313" t="s">
        <v>2068</v>
      </c>
    </row>
    <row r="314" spans="42:43">
      <c r="AP314">
        <v>20</v>
      </c>
      <c r="AQ314" t="s">
        <v>2069</v>
      </c>
    </row>
    <row r="315" spans="42:43">
      <c r="AP315">
        <v>20</v>
      </c>
      <c r="AQ315" t="s">
        <v>2070</v>
      </c>
    </row>
    <row r="316" spans="42:43">
      <c r="AP316">
        <v>20</v>
      </c>
      <c r="AQ316" t="s">
        <v>2071</v>
      </c>
    </row>
    <row r="317" spans="42:43">
      <c r="AP317">
        <v>20</v>
      </c>
      <c r="AQ317" t="s">
        <v>2072</v>
      </c>
    </row>
    <row r="318" spans="42:43">
      <c r="AP318">
        <v>20</v>
      </c>
      <c r="AQ318" t="s">
        <v>2073</v>
      </c>
    </row>
    <row r="319" spans="42:43">
      <c r="AP319">
        <v>20</v>
      </c>
      <c r="AQ319" t="s">
        <v>2074</v>
      </c>
    </row>
    <row r="320" spans="42:43">
      <c r="AP320">
        <v>20</v>
      </c>
      <c r="AQ320" t="s">
        <v>2075</v>
      </c>
    </row>
    <row r="321" spans="42:43">
      <c r="AP321">
        <v>20</v>
      </c>
      <c r="AQ321" t="s">
        <v>2076</v>
      </c>
    </row>
    <row r="322" spans="42:43">
      <c r="AP322">
        <v>20</v>
      </c>
      <c r="AQ322" t="s">
        <v>2077</v>
      </c>
    </row>
    <row r="323" spans="42:43">
      <c r="AP323">
        <v>20</v>
      </c>
      <c r="AQ323" t="s">
        <v>2078</v>
      </c>
    </row>
    <row r="324" spans="42:43">
      <c r="AP324">
        <v>20</v>
      </c>
      <c r="AQ324" t="s">
        <v>2079</v>
      </c>
    </row>
    <row r="325" spans="42:43">
      <c r="AP325">
        <v>20</v>
      </c>
      <c r="AQ325" t="s">
        <v>2080</v>
      </c>
    </row>
    <row r="326" spans="42:43">
      <c r="AP326">
        <v>20</v>
      </c>
      <c r="AQ326" t="s">
        <v>2081</v>
      </c>
    </row>
    <row r="327" spans="42:43">
      <c r="AP327">
        <v>20</v>
      </c>
      <c r="AQ327" t="s">
        <v>2082</v>
      </c>
    </row>
    <row r="328" spans="42:43">
      <c r="AP328">
        <v>20</v>
      </c>
      <c r="AQ328" t="s">
        <v>2083</v>
      </c>
    </row>
    <row r="329" spans="42:43">
      <c r="AP329">
        <v>20</v>
      </c>
      <c r="AQ329" t="s">
        <v>2084</v>
      </c>
    </row>
    <row r="330" spans="42:43">
      <c r="AP330">
        <v>20</v>
      </c>
      <c r="AQ330" t="s">
        <v>2085</v>
      </c>
    </row>
    <row r="331" spans="42:43">
      <c r="AP331">
        <v>20</v>
      </c>
      <c r="AQ331" t="s">
        <v>2086</v>
      </c>
    </row>
    <row r="332" spans="42:43">
      <c r="AP332">
        <v>20</v>
      </c>
      <c r="AQ332" t="s">
        <v>2087</v>
      </c>
    </row>
    <row r="333" spans="42:43">
      <c r="AP333">
        <v>20</v>
      </c>
      <c r="AQ333" t="s">
        <v>2088</v>
      </c>
    </row>
    <row r="334" spans="42:43">
      <c r="AP334">
        <v>20</v>
      </c>
      <c r="AQ334" t="s">
        <v>2089</v>
      </c>
    </row>
    <row r="335" spans="42:43">
      <c r="AP335">
        <v>20</v>
      </c>
      <c r="AQ335" t="s">
        <v>2090</v>
      </c>
    </row>
    <row r="336" spans="42:43">
      <c r="AP336">
        <v>20</v>
      </c>
      <c r="AQ336" t="s">
        <v>2091</v>
      </c>
    </row>
    <row r="337" spans="42:43">
      <c r="AP337">
        <v>20</v>
      </c>
      <c r="AQ337" t="s">
        <v>2092</v>
      </c>
    </row>
    <row r="338" spans="42:43">
      <c r="AP338">
        <v>20</v>
      </c>
      <c r="AQ338" t="s">
        <v>2093</v>
      </c>
    </row>
    <row r="339" spans="42:43">
      <c r="AP339">
        <v>20</v>
      </c>
      <c r="AQ339" t="s">
        <v>2094</v>
      </c>
    </row>
    <row r="340" spans="42:43">
      <c r="AP340">
        <v>20</v>
      </c>
      <c r="AQ340" t="s">
        <v>2095</v>
      </c>
    </row>
    <row r="341" spans="42:43">
      <c r="AP341">
        <v>20</v>
      </c>
      <c r="AQ341" t="s">
        <v>2096</v>
      </c>
    </row>
    <row r="342" spans="42:43">
      <c r="AP342">
        <v>20</v>
      </c>
      <c r="AQ342" t="s">
        <v>2097</v>
      </c>
    </row>
    <row r="343" spans="42:43">
      <c r="AP343">
        <v>20</v>
      </c>
      <c r="AQ343" t="s">
        <v>2098</v>
      </c>
    </row>
    <row r="344" spans="42:43">
      <c r="AP344">
        <v>20</v>
      </c>
      <c r="AQ344" t="s">
        <v>2099</v>
      </c>
    </row>
    <row r="345" spans="42:43">
      <c r="AP345">
        <v>20</v>
      </c>
      <c r="AQ345" t="s">
        <v>2100</v>
      </c>
    </row>
    <row r="346" spans="42:43">
      <c r="AP346">
        <v>20</v>
      </c>
      <c r="AQ346" t="s">
        <v>2101</v>
      </c>
    </row>
    <row r="347" spans="42:43">
      <c r="AP347">
        <v>20</v>
      </c>
      <c r="AQ347" t="s">
        <v>2102</v>
      </c>
    </row>
    <row r="348" spans="42:43">
      <c r="AP348">
        <v>20</v>
      </c>
      <c r="AQ348" t="s">
        <v>2103</v>
      </c>
    </row>
    <row r="349" spans="42:43">
      <c r="AP349">
        <v>20</v>
      </c>
      <c r="AQ349" t="s">
        <v>2104</v>
      </c>
    </row>
    <row r="350" spans="42:43">
      <c r="AP350">
        <v>20</v>
      </c>
      <c r="AQ350" t="s">
        <v>2105</v>
      </c>
    </row>
    <row r="351" spans="42:43">
      <c r="AP351">
        <v>20</v>
      </c>
      <c r="AQ351" t="s">
        <v>2106</v>
      </c>
    </row>
    <row r="352" spans="42:43">
      <c r="AP352">
        <v>20</v>
      </c>
      <c r="AQ352" t="s">
        <v>2107</v>
      </c>
    </row>
    <row r="353" spans="42:43">
      <c r="AP353">
        <v>20</v>
      </c>
      <c r="AQ353" t="s">
        <v>2108</v>
      </c>
    </row>
    <row r="354" spans="42:43">
      <c r="AP354">
        <v>20</v>
      </c>
      <c r="AQ354" t="s">
        <v>2109</v>
      </c>
    </row>
    <row r="355" spans="42:43">
      <c r="AP355">
        <v>20</v>
      </c>
      <c r="AQ355" t="s">
        <v>2110</v>
      </c>
    </row>
    <row r="356" spans="42:43">
      <c r="AP356">
        <v>20</v>
      </c>
      <c r="AQ356" t="s">
        <v>2111</v>
      </c>
    </row>
    <row r="357" spans="42:43">
      <c r="AP357">
        <v>20</v>
      </c>
      <c r="AQ357" t="s">
        <v>2112</v>
      </c>
    </row>
    <row r="358" spans="42:43">
      <c r="AP358">
        <v>20</v>
      </c>
      <c r="AQ358" t="s">
        <v>2113</v>
      </c>
    </row>
    <row r="359" spans="42:43">
      <c r="AP359">
        <v>20</v>
      </c>
      <c r="AQ359" t="s">
        <v>2114</v>
      </c>
    </row>
    <row r="360" spans="42:43">
      <c r="AP360">
        <v>20</v>
      </c>
      <c r="AQ360" t="s">
        <v>2115</v>
      </c>
    </row>
    <row r="361" spans="42:43">
      <c r="AP361">
        <v>20</v>
      </c>
      <c r="AQ361" t="s">
        <v>2116</v>
      </c>
    </row>
    <row r="362" spans="42:43">
      <c r="AP362">
        <v>20</v>
      </c>
      <c r="AQ362" t="s">
        <v>2117</v>
      </c>
    </row>
    <row r="363" spans="42:43">
      <c r="AP363">
        <v>20</v>
      </c>
      <c r="AQ363" t="s">
        <v>2118</v>
      </c>
    </row>
    <row r="364" spans="42:43">
      <c r="AP364">
        <v>20</v>
      </c>
      <c r="AQ364" t="s">
        <v>2119</v>
      </c>
    </row>
    <row r="365" spans="42:43">
      <c r="AP365">
        <v>20</v>
      </c>
      <c r="AQ365" t="s">
        <v>2120</v>
      </c>
    </row>
    <row r="366" spans="42:43">
      <c r="AP366">
        <v>20</v>
      </c>
      <c r="AQ366" t="s">
        <v>2121</v>
      </c>
    </row>
    <row r="367" spans="42:43">
      <c r="AP367">
        <v>20</v>
      </c>
      <c r="AQ367" t="s">
        <v>2122</v>
      </c>
    </row>
    <row r="368" spans="42:43">
      <c r="AP368">
        <v>20</v>
      </c>
      <c r="AQ368" t="s">
        <v>2123</v>
      </c>
    </row>
    <row r="369" spans="42:43">
      <c r="AP369">
        <v>20</v>
      </c>
      <c r="AQ369" t="s">
        <v>2124</v>
      </c>
    </row>
    <row r="370" spans="42:43">
      <c r="AP370">
        <v>20</v>
      </c>
      <c r="AQ370" t="s">
        <v>2125</v>
      </c>
    </row>
    <row r="371" spans="42:43">
      <c r="AP371">
        <v>20</v>
      </c>
      <c r="AQ371" t="s">
        <v>2126</v>
      </c>
    </row>
    <row r="372" spans="42:43">
      <c r="AP372">
        <v>20</v>
      </c>
      <c r="AQ372" t="s">
        <v>2127</v>
      </c>
    </row>
    <row r="373" spans="42:43">
      <c r="AP373">
        <v>20</v>
      </c>
      <c r="AQ373" t="s">
        <v>2128</v>
      </c>
    </row>
    <row r="374" spans="42:43">
      <c r="AP374">
        <v>20</v>
      </c>
      <c r="AQ374" t="s">
        <v>2129</v>
      </c>
    </row>
    <row r="375" spans="42:43">
      <c r="AP375">
        <v>20</v>
      </c>
      <c r="AQ375" t="s">
        <v>2130</v>
      </c>
    </row>
    <row r="376" spans="42:43">
      <c r="AP376">
        <v>20</v>
      </c>
      <c r="AQ376" t="s">
        <v>2131</v>
      </c>
    </row>
    <row r="377" spans="42:43">
      <c r="AP377">
        <v>20</v>
      </c>
      <c r="AQ377" t="s">
        <v>2132</v>
      </c>
    </row>
    <row r="378" spans="42:43">
      <c r="AP378">
        <v>20</v>
      </c>
      <c r="AQ378" t="s">
        <v>2133</v>
      </c>
    </row>
    <row r="379" spans="42:43">
      <c r="AP379">
        <v>20</v>
      </c>
      <c r="AQ379" t="s">
        <v>2134</v>
      </c>
    </row>
    <row r="380" spans="42:43">
      <c r="AP380">
        <v>20</v>
      </c>
      <c r="AQ380" t="s">
        <v>2135</v>
      </c>
    </row>
    <row r="381" spans="42:43">
      <c r="AP381">
        <v>20</v>
      </c>
      <c r="AQ381" t="s">
        <v>2136</v>
      </c>
    </row>
    <row r="382" spans="42:43">
      <c r="AP382">
        <v>20</v>
      </c>
      <c r="AQ382" t="s">
        <v>2137</v>
      </c>
    </row>
    <row r="383" spans="42:43">
      <c r="AP383">
        <v>20</v>
      </c>
      <c r="AQ383" t="s">
        <v>2138</v>
      </c>
    </row>
    <row r="384" spans="42:43">
      <c r="AP384">
        <v>20</v>
      </c>
      <c r="AQ384" t="s">
        <v>2139</v>
      </c>
    </row>
    <row r="385" spans="42:43">
      <c r="AP385">
        <v>20</v>
      </c>
      <c r="AQ385" t="s">
        <v>2140</v>
      </c>
    </row>
    <row r="386" spans="42:43">
      <c r="AP386">
        <v>20</v>
      </c>
      <c r="AQ386" t="s">
        <v>2141</v>
      </c>
    </row>
    <row r="387" spans="42:43">
      <c r="AP387">
        <v>20</v>
      </c>
      <c r="AQ387" t="s">
        <v>2142</v>
      </c>
    </row>
    <row r="388" spans="42:43">
      <c r="AP388">
        <v>20</v>
      </c>
      <c r="AQ388" t="s">
        <v>2143</v>
      </c>
    </row>
    <row r="389" spans="42:43">
      <c r="AP389">
        <v>20</v>
      </c>
      <c r="AQ389" t="s">
        <v>2144</v>
      </c>
    </row>
    <row r="390" spans="42:43">
      <c r="AP390">
        <v>20</v>
      </c>
      <c r="AQ390" t="s">
        <v>2145</v>
      </c>
    </row>
    <row r="391" spans="42:43">
      <c r="AP391">
        <v>20</v>
      </c>
      <c r="AQ391" t="s">
        <v>2146</v>
      </c>
    </row>
    <row r="392" spans="42:43">
      <c r="AP392">
        <v>20</v>
      </c>
      <c r="AQ392" t="s">
        <v>2147</v>
      </c>
    </row>
    <row r="393" spans="42:43">
      <c r="AP393">
        <v>20</v>
      </c>
      <c r="AQ393" t="s">
        <v>2148</v>
      </c>
    </row>
    <row r="394" spans="42:43">
      <c r="AP394">
        <v>20</v>
      </c>
      <c r="AQ394" t="s">
        <v>2149</v>
      </c>
    </row>
    <row r="395" spans="42:43">
      <c r="AP395">
        <v>20</v>
      </c>
      <c r="AQ395" t="s">
        <v>2150</v>
      </c>
    </row>
    <row r="396" spans="42:43">
      <c r="AP396">
        <v>20</v>
      </c>
      <c r="AQ396" t="s">
        <v>2151</v>
      </c>
    </row>
    <row r="397" spans="42:43">
      <c r="AP397">
        <v>20</v>
      </c>
      <c r="AQ397" t="s">
        <v>2152</v>
      </c>
    </row>
    <row r="398" spans="42:43">
      <c r="AP398">
        <v>20</v>
      </c>
      <c r="AQ398" t="s">
        <v>2153</v>
      </c>
    </row>
    <row r="399" spans="42:43">
      <c r="AP399">
        <v>20</v>
      </c>
      <c r="AQ399" t="s">
        <v>2154</v>
      </c>
    </row>
    <row r="400" spans="42:43">
      <c r="AP400">
        <v>20</v>
      </c>
      <c r="AQ400" t="s">
        <v>2155</v>
      </c>
    </row>
    <row r="401" spans="42:43">
      <c r="AP401">
        <v>20</v>
      </c>
      <c r="AQ401" t="s">
        <v>2156</v>
      </c>
    </row>
    <row r="402" spans="42:43">
      <c r="AP402">
        <v>20</v>
      </c>
      <c r="AQ402" t="s">
        <v>2157</v>
      </c>
    </row>
    <row r="403" spans="42:43">
      <c r="AP403">
        <v>20</v>
      </c>
      <c r="AQ403" t="s">
        <v>2158</v>
      </c>
    </row>
    <row r="404" spans="42:43">
      <c r="AP404">
        <v>20</v>
      </c>
      <c r="AQ404" t="s">
        <v>2159</v>
      </c>
    </row>
    <row r="405" spans="42:43">
      <c r="AP405">
        <v>20</v>
      </c>
      <c r="AQ405" t="s">
        <v>2160</v>
      </c>
    </row>
    <row r="406" spans="42:43">
      <c r="AP406">
        <v>20</v>
      </c>
      <c r="AQ406" t="s">
        <v>2161</v>
      </c>
    </row>
    <row r="407" spans="42:43">
      <c r="AP407">
        <v>20</v>
      </c>
      <c r="AQ407" t="s">
        <v>2162</v>
      </c>
    </row>
    <row r="408" spans="42:43">
      <c r="AP408">
        <v>20</v>
      </c>
      <c r="AQ408" t="s">
        <v>2163</v>
      </c>
    </row>
    <row r="409" spans="42:43">
      <c r="AP409">
        <v>20</v>
      </c>
      <c r="AQ409" t="s">
        <v>2164</v>
      </c>
    </row>
    <row r="410" spans="42:43">
      <c r="AP410">
        <v>20</v>
      </c>
      <c r="AQ410" t="s">
        <v>2165</v>
      </c>
    </row>
    <row r="411" spans="42:43">
      <c r="AP411">
        <v>20</v>
      </c>
      <c r="AQ411" t="s">
        <v>2166</v>
      </c>
    </row>
    <row r="412" spans="42:43">
      <c r="AP412">
        <v>20</v>
      </c>
      <c r="AQ412" t="s">
        <v>2167</v>
      </c>
    </row>
    <row r="413" spans="42:43">
      <c r="AP413">
        <v>20</v>
      </c>
      <c r="AQ413" t="s">
        <v>2168</v>
      </c>
    </row>
    <row r="414" spans="42:43">
      <c r="AP414">
        <v>20</v>
      </c>
      <c r="AQ414" t="s">
        <v>2169</v>
      </c>
    </row>
    <row r="415" spans="42:43">
      <c r="AP415">
        <v>20</v>
      </c>
      <c r="AQ415" t="s">
        <v>2170</v>
      </c>
    </row>
    <row r="416" spans="42:43">
      <c r="AP416">
        <v>20</v>
      </c>
      <c r="AQ416" t="s">
        <v>2171</v>
      </c>
    </row>
    <row r="417" spans="42:43">
      <c r="AP417">
        <v>20</v>
      </c>
      <c r="AQ417" t="s">
        <v>2172</v>
      </c>
    </row>
    <row r="418" spans="42:43">
      <c r="AP418">
        <v>20</v>
      </c>
      <c r="AQ418" t="s">
        <v>2173</v>
      </c>
    </row>
    <row r="419" spans="42:43">
      <c r="AP419">
        <v>20</v>
      </c>
      <c r="AQ419" t="s">
        <v>2174</v>
      </c>
    </row>
    <row r="420" spans="42:43">
      <c r="AP420">
        <v>20</v>
      </c>
      <c r="AQ420" t="s">
        <v>2175</v>
      </c>
    </row>
    <row r="421" spans="42:43">
      <c r="AP421">
        <v>20</v>
      </c>
      <c r="AQ421" t="s">
        <v>2176</v>
      </c>
    </row>
    <row r="422" spans="42:43">
      <c r="AP422">
        <v>20</v>
      </c>
      <c r="AQ422" t="s">
        <v>2177</v>
      </c>
    </row>
    <row r="423" spans="42:43">
      <c r="AP423">
        <v>20</v>
      </c>
      <c r="AQ423" t="s">
        <v>2178</v>
      </c>
    </row>
    <row r="424" spans="42:43">
      <c r="AP424">
        <v>20</v>
      </c>
      <c r="AQ424" t="s">
        <v>2179</v>
      </c>
    </row>
    <row r="425" spans="42:43">
      <c r="AP425">
        <v>20</v>
      </c>
      <c r="AQ425" t="s">
        <v>2180</v>
      </c>
    </row>
    <row r="426" spans="42:43">
      <c r="AP426">
        <v>20</v>
      </c>
      <c r="AQ426" t="s">
        <v>2181</v>
      </c>
    </row>
    <row r="427" spans="42:43">
      <c r="AP427">
        <v>20</v>
      </c>
      <c r="AQ427" t="s">
        <v>2182</v>
      </c>
    </row>
    <row r="428" spans="42:43">
      <c r="AP428">
        <v>20</v>
      </c>
      <c r="AQ428" t="s">
        <v>2183</v>
      </c>
    </row>
    <row r="429" spans="42:43">
      <c r="AP429">
        <v>20</v>
      </c>
      <c r="AQ429" t="s">
        <v>2184</v>
      </c>
    </row>
    <row r="430" spans="42:43">
      <c r="AP430">
        <v>20</v>
      </c>
      <c r="AQ430" t="s">
        <v>2185</v>
      </c>
    </row>
    <row r="431" spans="42:43">
      <c r="AP431">
        <v>20</v>
      </c>
      <c r="AQ431" t="s">
        <v>2186</v>
      </c>
    </row>
    <row r="432" spans="42:43">
      <c r="AP432">
        <v>20</v>
      </c>
      <c r="AQ432" t="s">
        <v>2187</v>
      </c>
    </row>
    <row r="433" spans="42:43">
      <c r="AP433">
        <v>20</v>
      </c>
      <c r="AQ433" t="s">
        <v>2188</v>
      </c>
    </row>
    <row r="434" spans="42:43">
      <c r="AP434">
        <v>20</v>
      </c>
      <c r="AQ434" t="s">
        <v>2189</v>
      </c>
    </row>
    <row r="435" spans="42:43">
      <c r="AP435">
        <v>20</v>
      </c>
      <c r="AQ435" t="s">
        <v>2190</v>
      </c>
    </row>
    <row r="436" spans="42:43">
      <c r="AP436">
        <v>20</v>
      </c>
      <c r="AQ436" t="s">
        <v>2191</v>
      </c>
    </row>
    <row r="437" spans="42:43">
      <c r="AP437">
        <v>20</v>
      </c>
      <c r="AQ437" t="s">
        <v>2192</v>
      </c>
    </row>
    <row r="438" spans="42:43">
      <c r="AP438">
        <v>20</v>
      </c>
      <c r="AQ438" t="s">
        <v>2193</v>
      </c>
    </row>
    <row r="439" spans="42:43">
      <c r="AP439">
        <v>20</v>
      </c>
      <c r="AQ439" t="s">
        <v>2194</v>
      </c>
    </row>
    <row r="440" spans="42:43">
      <c r="AP440">
        <v>20</v>
      </c>
      <c r="AQ440" t="s">
        <v>2195</v>
      </c>
    </row>
    <row r="441" spans="42:43">
      <c r="AP441">
        <v>20</v>
      </c>
      <c r="AQ441" t="s">
        <v>2196</v>
      </c>
    </row>
    <row r="442" spans="42:43">
      <c r="AP442">
        <v>20</v>
      </c>
      <c r="AQ442" t="s">
        <v>2197</v>
      </c>
    </row>
    <row r="443" spans="42:43">
      <c r="AP443">
        <v>20</v>
      </c>
      <c r="AQ443" t="s">
        <v>2198</v>
      </c>
    </row>
    <row r="444" spans="42:43">
      <c r="AP444">
        <v>20</v>
      </c>
      <c r="AQ444" t="s">
        <v>2199</v>
      </c>
    </row>
    <row r="445" spans="42:43">
      <c r="AP445">
        <v>20</v>
      </c>
      <c r="AQ445" t="s">
        <v>2200</v>
      </c>
    </row>
    <row r="446" spans="42:43">
      <c r="AP446">
        <v>20</v>
      </c>
      <c r="AQ446" t="s">
        <v>2201</v>
      </c>
    </row>
    <row r="447" spans="42:43">
      <c r="AP447">
        <v>20</v>
      </c>
      <c r="AQ447" t="s">
        <v>2202</v>
      </c>
    </row>
    <row r="448" spans="42:43">
      <c r="AP448">
        <v>20</v>
      </c>
      <c r="AQ448" t="s">
        <v>2203</v>
      </c>
    </row>
    <row r="449" spans="42:43">
      <c r="AP449">
        <v>20</v>
      </c>
      <c r="AQ449" t="s">
        <v>2204</v>
      </c>
    </row>
    <row r="450" spans="42:43">
      <c r="AP450">
        <v>20</v>
      </c>
      <c r="AQ450" t="s">
        <v>2205</v>
      </c>
    </row>
    <row r="451" spans="42:43">
      <c r="AP451">
        <v>20</v>
      </c>
      <c r="AQ451" t="s">
        <v>2206</v>
      </c>
    </row>
    <row r="452" spans="42:43">
      <c r="AP452">
        <v>20</v>
      </c>
      <c r="AQ452" t="s">
        <v>2207</v>
      </c>
    </row>
    <row r="453" spans="42:43">
      <c r="AP453">
        <v>20</v>
      </c>
      <c r="AQ453" t="s">
        <v>2208</v>
      </c>
    </row>
    <row r="454" spans="42:43">
      <c r="AP454">
        <v>20</v>
      </c>
      <c r="AQ454" t="s">
        <v>2209</v>
      </c>
    </row>
    <row r="455" spans="42:43">
      <c r="AP455">
        <v>20</v>
      </c>
      <c r="AQ455" t="s">
        <v>2210</v>
      </c>
    </row>
    <row r="456" spans="42:43">
      <c r="AP456">
        <v>20</v>
      </c>
      <c r="AQ456" t="s">
        <v>2211</v>
      </c>
    </row>
    <row r="457" spans="42:43">
      <c r="AP457">
        <v>20</v>
      </c>
      <c r="AQ457" t="s">
        <v>2212</v>
      </c>
    </row>
    <row r="458" spans="42:43">
      <c r="AP458">
        <v>20</v>
      </c>
      <c r="AQ458" t="s">
        <v>2213</v>
      </c>
    </row>
    <row r="459" spans="42:43">
      <c r="AP459">
        <v>20</v>
      </c>
      <c r="AQ459" t="s">
        <v>2214</v>
      </c>
    </row>
    <row r="460" spans="42:43">
      <c r="AP460">
        <v>20</v>
      </c>
      <c r="AQ460" t="s">
        <v>2215</v>
      </c>
    </row>
    <row r="461" spans="42:43">
      <c r="AP461">
        <v>20</v>
      </c>
      <c r="AQ461" t="s">
        <v>2216</v>
      </c>
    </row>
    <row r="462" spans="42:43">
      <c r="AP462">
        <v>20</v>
      </c>
      <c r="AQ462" t="s">
        <v>2217</v>
      </c>
    </row>
    <row r="463" spans="42:43">
      <c r="AP463">
        <v>20</v>
      </c>
      <c r="AQ463" t="s">
        <v>2218</v>
      </c>
    </row>
    <row r="464" spans="42:43">
      <c r="AP464">
        <v>20</v>
      </c>
      <c r="AQ464" t="s">
        <v>2219</v>
      </c>
    </row>
    <row r="465" spans="42:43">
      <c r="AP465">
        <v>20</v>
      </c>
      <c r="AQ465" t="s">
        <v>2220</v>
      </c>
    </row>
    <row r="466" spans="42:43">
      <c r="AP466">
        <v>20</v>
      </c>
      <c r="AQ466" t="s">
        <v>2221</v>
      </c>
    </row>
    <row r="467" spans="42:43">
      <c r="AP467">
        <v>20</v>
      </c>
      <c r="AQ467" t="s">
        <v>2222</v>
      </c>
    </row>
    <row r="468" spans="42:43">
      <c r="AP468">
        <v>20</v>
      </c>
      <c r="AQ468" t="s">
        <v>2223</v>
      </c>
    </row>
    <row r="469" spans="42:43">
      <c r="AP469">
        <v>20</v>
      </c>
      <c r="AQ469" t="s">
        <v>2224</v>
      </c>
    </row>
    <row r="470" spans="42:43">
      <c r="AP470">
        <v>20</v>
      </c>
      <c r="AQ470" t="s">
        <v>2225</v>
      </c>
    </row>
    <row r="471" spans="42:43">
      <c r="AP471">
        <v>20</v>
      </c>
      <c r="AQ471" t="s">
        <v>2226</v>
      </c>
    </row>
    <row r="472" spans="42:43">
      <c r="AP472">
        <v>20</v>
      </c>
      <c r="AQ472" t="s">
        <v>2227</v>
      </c>
    </row>
    <row r="473" spans="42:43">
      <c r="AP473">
        <v>20</v>
      </c>
      <c r="AQ473" t="s">
        <v>2228</v>
      </c>
    </row>
    <row r="474" spans="42:43">
      <c r="AP474">
        <v>20</v>
      </c>
      <c r="AQ474" t="s">
        <v>2229</v>
      </c>
    </row>
    <row r="475" spans="42:43">
      <c r="AP475">
        <v>20</v>
      </c>
      <c r="AQ475" t="s">
        <v>2230</v>
      </c>
    </row>
    <row r="476" spans="42:43">
      <c r="AP476">
        <v>20</v>
      </c>
      <c r="AQ476" t="s">
        <v>2231</v>
      </c>
    </row>
    <row r="477" spans="42:43">
      <c r="AP477">
        <v>20</v>
      </c>
      <c r="AQ477" t="s">
        <v>2232</v>
      </c>
    </row>
    <row r="478" spans="42:43">
      <c r="AP478">
        <v>20</v>
      </c>
      <c r="AQ478" t="s">
        <v>2233</v>
      </c>
    </row>
    <row r="479" spans="42:43">
      <c r="AP479">
        <v>20</v>
      </c>
      <c r="AQ479" t="s">
        <v>2234</v>
      </c>
    </row>
    <row r="480" spans="42:43">
      <c r="AP480">
        <v>20</v>
      </c>
      <c r="AQ480" t="s">
        <v>2235</v>
      </c>
    </row>
    <row r="481" spans="42:43">
      <c r="AP481">
        <v>20</v>
      </c>
      <c r="AQ481" t="s">
        <v>2236</v>
      </c>
    </row>
    <row r="482" spans="42:43">
      <c r="AP482">
        <v>20</v>
      </c>
      <c r="AQ482" t="s">
        <v>2237</v>
      </c>
    </row>
    <row r="483" spans="42:43">
      <c r="AP483">
        <v>20</v>
      </c>
      <c r="AQ483" t="s">
        <v>2238</v>
      </c>
    </row>
    <row r="484" spans="42:43">
      <c r="AP484">
        <v>20</v>
      </c>
      <c r="AQ484" t="s">
        <v>2239</v>
      </c>
    </row>
    <row r="485" spans="42:43">
      <c r="AP485">
        <v>20</v>
      </c>
      <c r="AQ485" t="s">
        <v>2240</v>
      </c>
    </row>
    <row r="486" spans="42:43">
      <c r="AP486">
        <v>20</v>
      </c>
      <c r="AQ486" t="s">
        <v>2241</v>
      </c>
    </row>
    <row r="487" spans="42:43">
      <c r="AP487">
        <v>20</v>
      </c>
      <c r="AQ487" t="s">
        <v>2242</v>
      </c>
    </row>
    <row r="488" spans="42:43">
      <c r="AP488">
        <v>20</v>
      </c>
      <c r="AQ488" t="s">
        <v>2243</v>
      </c>
    </row>
    <row r="489" spans="42:43">
      <c r="AP489">
        <v>20</v>
      </c>
      <c r="AQ489" t="s">
        <v>2244</v>
      </c>
    </row>
    <row r="490" spans="42:43">
      <c r="AP490">
        <v>20</v>
      </c>
      <c r="AQ490" t="s">
        <v>2245</v>
      </c>
    </row>
    <row r="491" spans="42:43">
      <c r="AP491">
        <v>20</v>
      </c>
      <c r="AQ491" t="s">
        <v>2246</v>
      </c>
    </row>
    <row r="492" spans="42:43">
      <c r="AP492">
        <v>20</v>
      </c>
      <c r="AQ492" t="s">
        <v>2247</v>
      </c>
    </row>
    <row r="493" spans="42:43">
      <c r="AP493">
        <v>20</v>
      </c>
      <c r="AQ493" t="s">
        <v>2248</v>
      </c>
    </row>
    <row r="494" spans="42:43">
      <c r="AP494">
        <v>20</v>
      </c>
      <c r="AQ494" t="s">
        <v>2249</v>
      </c>
    </row>
    <row r="495" spans="42:43">
      <c r="AP495">
        <v>20</v>
      </c>
      <c r="AQ495" t="s">
        <v>2250</v>
      </c>
    </row>
    <row r="496" spans="42:43">
      <c r="AP496">
        <v>20</v>
      </c>
      <c r="AQ496" t="s">
        <v>2251</v>
      </c>
    </row>
    <row r="497" spans="42:43">
      <c r="AP497">
        <v>20</v>
      </c>
      <c r="AQ497" t="s">
        <v>2252</v>
      </c>
    </row>
    <row r="498" spans="42:43">
      <c r="AP498">
        <v>20</v>
      </c>
      <c r="AQ498" t="s">
        <v>2253</v>
      </c>
    </row>
    <row r="499" spans="42:43">
      <c r="AP499">
        <v>20</v>
      </c>
      <c r="AQ499" t="s">
        <v>2254</v>
      </c>
    </row>
    <row r="500" spans="42:43">
      <c r="AP500">
        <v>20</v>
      </c>
      <c r="AQ500" t="s">
        <v>2255</v>
      </c>
    </row>
    <row r="501" spans="42:43">
      <c r="AP501">
        <v>20</v>
      </c>
      <c r="AQ501" t="s">
        <v>2256</v>
      </c>
    </row>
    <row r="502" spans="42:43">
      <c r="AP502">
        <v>20</v>
      </c>
      <c r="AQ502" t="s">
        <v>2257</v>
      </c>
    </row>
    <row r="503" spans="42:43">
      <c r="AP503">
        <v>20</v>
      </c>
      <c r="AQ503" t="s">
        <v>2258</v>
      </c>
    </row>
    <row r="504" spans="42:43">
      <c r="AP504">
        <v>20</v>
      </c>
      <c r="AQ504" t="s">
        <v>2259</v>
      </c>
    </row>
    <row r="505" spans="42:43">
      <c r="AP505">
        <v>20</v>
      </c>
      <c r="AQ505" t="s">
        <v>2260</v>
      </c>
    </row>
    <row r="506" spans="42:43">
      <c r="AP506">
        <v>20</v>
      </c>
      <c r="AQ506" t="s">
        <v>2261</v>
      </c>
    </row>
    <row r="507" spans="42:43">
      <c r="AP507">
        <v>20</v>
      </c>
      <c r="AQ507" t="s">
        <v>2262</v>
      </c>
    </row>
    <row r="508" spans="42:43">
      <c r="AP508">
        <v>20</v>
      </c>
      <c r="AQ508" t="s">
        <v>2263</v>
      </c>
    </row>
    <row r="509" spans="42:43">
      <c r="AP509">
        <v>20</v>
      </c>
      <c r="AQ509" t="s">
        <v>2264</v>
      </c>
    </row>
    <row r="510" spans="42:43">
      <c r="AP510">
        <v>20</v>
      </c>
      <c r="AQ510" t="s">
        <v>2265</v>
      </c>
    </row>
    <row r="511" spans="42:43">
      <c r="AP511">
        <v>20</v>
      </c>
      <c r="AQ511" t="s">
        <v>2266</v>
      </c>
    </row>
    <row r="512" spans="42:43">
      <c r="AP512">
        <v>20</v>
      </c>
      <c r="AQ512" t="s">
        <v>2267</v>
      </c>
    </row>
    <row r="513" spans="42:43">
      <c r="AP513">
        <v>20</v>
      </c>
      <c r="AQ513" t="s">
        <v>2268</v>
      </c>
    </row>
    <row r="514" spans="42:43">
      <c r="AP514">
        <v>20</v>
      </c>
      <c r="AQ514" t="s">
        <v>2269</v>
      </c>
    </row>
    <row r="515" spans="42:43">
      <c r="AP515">
        <v>20</v>
      </c>
      <c r="AQ515" t="s">
        <v>2270</v>
      </c>
    </row>
    <row r="516" spans="42:43">
      <c r="AP516">
        <v>20</v>
      </c>
      <c r="AQ516" t="s">
        <v>2271</v>
      </c>
    </row>
    <row r="517" spans="42:43">
      <c r="AP517">
        <v>20</v>
      </c>
      <c r="AQ517" t="s">
        <v>2272</v>
      </c>
    </row>
    <row r="518" spans="42:43">
      <c r="AP518">
        <v>20</v>
      </c>
      <c r="AQ518" t="s">
        <v>2273</v>
      </c>
    </row>
    <row r="519" spans="42:43">
      <c r="AP519">
        <v>20</v>
      </c>
      <c r="AQ519" t="s">
        <v>2274</v>
      </c>
    </row>
    <row r="520" spans="42:43">
      <c r="AP520">
        <v>20</v>
      </c>
      <c r="AQ520" t="s">
        <v>2275</v>
      </c>
    </row>
    <row r="521" spans="42:43">
      <c r="AP521">
        <v>20</v>
      </c>
      <c r="AQ521" t="s">
        <v>2276</v>
      </c>
    </row>
    <row r="522" spans="42:43">
      <c r="AP522">
        <v>20</v>
      </c>
      <c r="AQ522" t="s">
        <v>2277</v>
      </c>
    </row>
    <row r="523" spans="42:43">
      <c r="AP523">
        <v>20</v>
      </c>
      <c r="AQ523" t="s">
        <v>2278</v>
      </c>
    </row>
    <row r="524" spans="42:43">
      <c r="AP524">
        <v>20</v>
      </c>
      <c r="AQ524" t="s">
        <v>2279</v>
      </c>
    </row>
    <row r="525" spans="42:43">
      <c r="AP525">
        <v>20</v>
      </c>
      <c r="AQ525" t="s">
        <v>2280</v>
      </c>
    </row>
    <row r="526" spans="42:43">
      <c r="AP526">
        <v>20</v>
      </c>
      <c r="AQ526" t="s">
        <v>2281</v>
      </c>
    </row>
    <row r="527" spans="42:43">
      <c r="AP527">
        <v>20</v>
      </c>
      <c r="AQ527" t="s">
        <v>2282</v>
      </c>
    </row>
    <row r="528" spans="42:43">
      <c r="AP528">
        <v>20</v>
      </c>
      <c r="AQ528" t="s">
        <v>2283</v>
      </c>
    </row>
    <row r="529" spans="42:43">
      <c r="AP529">
        <v>20</v>
      </c>
      <c r="AQ529" t="s">
        <v>2284</v>
      </c>
    </row>
    <row r="530" spans="42:43">
      <c r="AP530">
        <v>20</v>
      </c>
      <c r="AQ530" t="s">
        <v>2285</v>
      </c>
    </row>
    <row r="531" spans="42:43">
      <c r="AP531">
        <v>20</v>
      </c>
      <c r="AQ531" t="s">
        <v>2286</v>
      </c>
    </row>
    <row r="532" spans="42:43">
      <c r="AP532">
        <v>20</v>
      </c>
      <c r="AQ532" t="s">
        <v>2287</v>
      </c>
    </row>
    <row r="533" spans="42:43">
      <c r="AP533">
        <v>20</v>
      </c>
      <c r="AQ533" t="s">
        <v>2288</v>
      </c>
    </row>
    <row r="534" spans="42:43">
      <c r="AP534">
        <v>20</v>
      </c>
      <c r="AQ534" t="s">
        <v>2289</v>
      </c>
    </row>
    <row r="535" spans="42:43">
      <c r="AP535">
        <v>20</v>
      </c>
      <c r="AQ535" t="s">
        <v>2290</v>
      </c>
    </row>
    <row r="536" spans="42:43">
      <c r="AP536">
        <v>20</v>
      </c>
      <c r="AQ536" t="s">
        <v>2291</v>
      </c>
    </row>
    <row r="537" spans="42:43">
      <c r="AP537">
        <v>20</v>
      </c>
      <c r="AQ537" t="s">
        <v>2292</v>
      </c>
    </row>
    <row r="538" spans="42:43">
      <c r="AP538">
        <v>20</v>
      </c>
      <c r="AQ538" t="s">
        <v>2293</v>
      </c>
    </row>
    <row r="539" spans="42:43">
      <c r="AP539">
        <v>20</v>
      </c>
      <c r="AQ539" t="s">
        <v>2294</v>
      </c>
    </row>
    <row r="540" spans="42:43">
      <c r="AP540">
        <v>20</v>
      </c>
      <c r="AQ540" t="s">
        <v>2295</v>
      </c>
    </row>
    <row r="541" spans="42:43">
      <c r="AP541">
        <v>20</v>
      </c>
      <c r="AQ541" t="s">
        <v>2296</v>
      </c>
    </row>
    <row r="542" spans="42:43">
      <c r="AP542">
        <v>20</v>
      </c>
      <c r="AQ542" t="s">
        <v>2297</v>
      </c>
    </row>
    <row r="543" spans="42:43">
      <c r="AP543">
        <v>20</v>
      </c>
      <c r="AQ543" t="s">
        <v>2298</v>
      </c>
    </row>
    <row r="544" spans="42:43">
      <c r="AP544">
        <v>20</v>
      </c>
      <c r="AQ544" t="s">
        <v>2299</v>
      </c>
    </row>
    <row r="545" spans="42:43">
      <c r="AP545">
        <v>20</v>
      </c>
      <c r="AQ545" t="s">
        <v>2300</v>
      </c>
    </row>
    <row r="546" spans="42:43">
      <c r="AP546">
        <v>20</v>
      </c>
      <c r="AQ546" t="s">
        <v>2301</v>
      </c>
    </row>
    <row r="547" spans="42:43">
      <c r="AP547">
        <v>20</v>
      </c>
      <c r="AQ547" t="s">
        <v>2302</v>
      </c>
    </row>
    <row r="548" spans="42:43">
      <c r="AP548">
        <v>20</v>
      </c>
      <c r="AQ548" t="s">
        <v>2303</v>
      </c>
    </row>
    <row r="549" spans="42:43">
      <c r="AP549">
        <v>20</v>
      </c>
      <c r="AQ549" t="s">
        <v>2304</v>
      </c>
    </row>
    <row r="550" spans="42:43">
      <c r="AP550">
        <v>20</v>
      </c>
      <c r="AQ550" t="s">
        <v>2305</v>
      </c>
    </row>
    <row r="551" spans="42:43">
      <c r="AP551">
        <v>20</v>
      </c>
      <c r="AQ551" t="s">
        <v>2306</v>
      </c>
    </row>
    <row r="552" spans="42:43">
      <c r="AP552">
        <v>20</v>
      </c>
      <c r="AQ552" t="s">
        <v>2307</v>
      </c>
    </row>
    <row r="553" spans="42:43">
      <c r="AP553">
        <v>20</v>
      </c>
      <c r="AQ553" t="s">
        <v>2308</v>
      </c>
    </row>
    <row r="554" spans="42:43">
      <c r="AP554">
        <v>20</v>
      </c>
      <c r="AQ554" t="s">
        <v>2309</v>
      </c>
    </row>
    <row r="555" spans="42:43">
      <c r="AP555">
        <v>20</v>
      </c>
      <c r="AQ555" t="s">
        <v>2310</v>
      </c>
    </row>
    <row r="556" spans="42:43">
      <c r="AP556">
        <v>20</v>
      </c>
      <c r="AQ556" t="s">
        <v>2311</v>
      </c>
    </row>
    <row r="557" spans="42:43">
      <c r="AP557">
        <v>20</v>
      </c>
      <c r="AQ557" t="s">
        <v>2312</v>
      </c>
    </row>
    <row r="558" spans="42:43">
      <c r="AP558">
        <v>20</v>
      </c>
      <c r="AQ558" t="s">
        <v>2313</v>
      </c>
    </row>
    <row r="559" spans="42:43">
      <c r="AP559">
        <v>20</v>
      </c>
      <c r="AQ559" t="s">
        <v>2314</v>
      </c>
    </row>
    <row r="560" spans="42:43">
      <c r="AP560">
        <v>20</v>
      </c>
      <c r="AQ560" t="s">
        <v>2315</v>
      </c>
    </row>
    <row r="561" spans="42:43">
      <c r="AP561">
        <v>20</v>
      </c>
      <c r="AQ561" t="s">
        <v>2316</v>
      </c>
    </row>
    <row r="562" spans="42:43">
      <c r="AP562">
        <v>20</v>
      </c>
      <c r="AQ562" t="s">
        <v>2317</v>
      </c>
    </row>
    <row r="563" spans="42:43">
      <c r="AP563">
        <v>20</v>
      </c>
      <c r="AQ563" t="s">
        <v>1437</v>
      </c>
    </row>
    <row r="564" spans="42:43">
      <c r="AP564">
        <v>20</v>
      </c>
      <c r="AQ564" t="s">
        <v>2318</v>
      </c>
    </row>
    <row r="565" spans="42:43">
      <c r="AP565">
        <v>20</v>
      </c>
      <c r="AQ565" t="s">
        <v>2319</v>
      </c>
    </row>
    <row r="566" spans="42:43">
      <c r="AP566">
        <v>20</v>
      </c>
      <c r="AQ566" t="s">
        <v>2320</v>
      </c>
    </row>
    <row r="567" spans="42:43">
      <c r="AP567">
        <v>20</v>
      </c>
      <c r="AQ567" t="s">
        <v>2321</v>
      </c>
    </row>
    <row r="568" spans="42:43">
      <c r="AP568">
        <v>20</v>
      </c>
      <c r="AQ568" t="s">
        <v>2322</v>
      </c>
    </row>
    <row r="569" spans="42:43">
      <c r="AP569">
        <v>20</v>
      </c>
      <c r="AQ569" t="s">
        <v>2323</v>
      </c>
    </row>
    <row r="570" spans="42:43">
      <c r="AP570">
        <v>20</v>
      </c>
      <c r="AQ570" t="s">
        <v>2324</v>
      </c>
    </row>
    <row r="571" spans="42:43">
      <c r="AP571">
        <v>20</v>
      </c>
      <c r="AQ571" t="s">
        <v>2325</v>
      </c>
    </row>
    <row r="572" spans="42:43">
      <c r="AP572">
        <v>20</v>
      </c>
      <c r="AQ572" t="s">
        <v>2326</v>
      </c>
    </row>
  </sheetData>
  <sheetProtection algorithmName="SHA-512" hashValue="qevmCoF5TPFieandj4bWTlig0PZmEwacloJLxvKDr7Lc7g2m3yohoGC3drRs2JZ/W4USOoGwCWjXimrjdWy4+Q==" saltValue="TShsdXaCPddPLOnCrpvmrg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1">
    <pageSetUpPr fitToPage="1"/>
  </sheetPr>
  <dimension ref="A1:F17283"/>
  <sheetViews>
    <sheetView showGridLines="0" topLeftCell="A55" zoomScale="90" zoomScaleNormal="90" workbookViewId="0">
      <selection activeCell="F81" sqref="F81"/>
    </sheetView>
  </sheetViews>
  <sheetFormatPr baseColWidth="10" defaultColWidth="0" defaultRowHeight="15" zeroHeight="1"/>
  <cols>
    <col min="1" max="1" width="99.85546875" style="2" customWidth="1"/>
    <col min="2" max="3" width="20" customWidth="1"/>
    <col min="4" max="4" width="100" style="2" customWidth="1"/>
    <col min="5" max="6" width="20" customWidth="1"/>
    <col min="7" max="16384" width="10.7109375" hidden="1"/>
  </cols>
  <sheetData>
    <row r="1" spans="1:6" s="80" customFormat="1" ht="37.5" customHeight="1">
      <c r="A1" s="259" t="s">
        <v>537</v>
      </c>
      <c r="B1" s="259"/>
      <c r="C1" s="259"/>
      <c r="D1" s="259"/>
      <c r="E1" s="259"/>
      <c r="F1" s="259"/>
    </row>
    <row r="2" spans="1:6">
      <c r="A2" s="247" t="str">
        <f>ENTE_PUBLICO_A</f>
        <v>Municipio de Valle de Santiago, Gto., Gobierno del Estado de Guanajuato (a)</v>
      </c>
      <c r="B2" s="248"/>
      <c r="C2" s="248"/>
      <c r="D2" s="248"/>
      <c r="E2" s="248"/>
      <c r="F2" s="249"/>
    </row>
    <row r="3" spans="1:6">
      <c r="A3" s="250" t="s">
        <v>117</v>
      </c>
      <c r="B3" s="251"/>
      <c r="C3" s="251"/>
      <c r="D3" s="251"/>
      <c r="E3" s="251"/>
      <c r="F3" s="252"/>
    </row>
    <row r="4" spans="1:6">
      <c r="A4" s="253" t="str">
        <f>PERIODO_INFORME</f>
        <v>Al 31 de diciembre de 2019 y al 30 de septiembre de 2020 (b)</v>
      </c>
      <c r="B4" s="254"/>
      <c r="C4" s="254"/>
      <c r="D4" s="254"/>
      <c r="E4" s="254"/>
      <c r="F4" s="255"/>
    </row>
    <row r="5" spans="1:6">
      <c r="A5" s="256" t="s">
        <v>118</v>
      </c>
      <c r="B5" s="257"/>
      <c r="C5" s="257"/>
      <c r="D5" s="257"/>
      <c r="E5" s="257"/>
      <c r="F5" s="258"/>
    </row>
    <row r="6" spans="1:6" s="3" customFormat="1" ht="30">
      <c r="A6" s="120" t="s">
        <v>3276</v>
      </c>
      <c r="B6" s="121" t="str">
        <f>ANIO</f>
        <v>2020 (d)</v>
      </c>
      <c r="C6" s="118" t="str">
        <f>ULTIMO</f>
        <v>31 de diciembre de 2019 (e)</v>
      </c>
      <c r="D6" s="122" t="s">
        <v>0</v>
      </c>
      <c r="E6" s="121" t="str">
        <f>ANIO</f>
        <v>2020 (d)</v>
      </c>
      <c r="F6" s="118" t="str">
        <f>ULTIMO</f>
        <v>31 de diciembre de 2019 (e)</v>
      </c>
    </row>
    <row r="7" spans="1:6">
      <c r="A7" s="84" t="s">
        <v>1</v>
      </c>
      <c r="B7" s="77"/>
      <c r="C7" s="77"/>
      <c r="D7" s="88" t="s">
        <v>52</v>
      </c>
      <c r="E7" s="77"/>
      <c r="F7" s="77"/>
    </row>
    <row r="8" spans="1:6">
      <c r="A8" s="38" t="s">
        <v>2</v>
      </c>
      <c r="B8" s="53"/>
      <c r="C8" s="53"/>
      <c r="D8" s="89" t="s">
        <v>53</v>
      </c>
      <c r="E8" s="53"/>
      <c r="F8" s="53"/>
    </row>
    <row r="9" spans="1:6">
      <c r="A9" s="85" t="s">
        <v>3</v>
      </c>
      <c r="B9" s="133">
        <f>SUM(B10:B16)</f>
        <v>158389167.29000002</v>
      </c>
      <c r="C9" s="133">
        <f>SUM(C10:C16)</f>
        <v>137415314.49000001</v>
      </c>
      <c r="D9" s="90" t="s">
        <v>54</v>
      </c>
      <c r="E9" s="133">
        <f>SUM(E10:E18)</f>
        <v>15685581.75</v>
      </c>
      <c r="F9" s="133">
        <f>SUM(F10:F18)</f>
        <v>31659530.630000003</v>
      </c>
    </row>
    <row r="10" spans="1:6" ht="14.25" customHeight="1">
      <c r="A10" s="86" t="s">
        <v>4</v>
      </c>
      <c r="B10" s="134">
        <v>0</v>
      </c>
      <c r="C10" s="134">
        <v>0</v>
      </c>
      <c r="D10" s="91" t="s">
        <v>55</v>
      </c>
      <c r="E10" s="148">
        <v>72983.429999999993</v>
      </c>
      <c r="F10" s="148">
        <v>2061662.31</v>
      </c>
    </row>
    <row r="11" spans="1:6">
      <c r="A11" s="86" t="s">
        <v>5</v>
      </c>
      <c r="B11" s="134">
        <v>13010400.9</v>
      </c>
      <c r="C11" s="134">
        <v>10587424.970000001</v>
      </c>
      <c r="D11" s="91" t="s">
        <v>56</v>
      </c>
      <c r="E11" s="148">
        <v>839624.64</v>
      </c>
      <c r="F11" s="148">
        <v>11752420.43</v>
      </c>
    </row>
    <row r="12" spans="1:6">
      <c r="A12" s="86" t="s">
        <v>6</v>
      </c>
      <c r="B12" s="134">
        <v>0</v>
      </c>
      <c r="C12" s="134">
        <v>0</v>
      </c>
      <c r="D12" s="91" t="s">
        <v>57</v>
      </c>
      <c r="E12" s="148">
        <v>7480725.96</v>
      </c>
      <c r="F12" s="148">
        <v>8113512.2199999997</v>
      </c>
    </row>
    <row r="13" spans="1:6" ht="14.25" customHeight="1">
      <c r="A13" s="86" t="s">
        <v>7</v>
      </c>
      <c r="B13" s="134">
        <v>139536361.84999999</v>
      </c>
      <c r="C13" s="134">
        <v>118126127.27</v>
      </c>
      <c r="D13" s="91" t="s">
        <v>58</v>
      </c>
      <c r="E13" s="148">
        <v>0</v>
      </c>
      <c r="F13" s="148">
        <v>0</v>
      </c>
    </row>
    <row r="14" spans="1:6">
      <c r="A14" s="86" t="s">
        <v>8</v>
      </c>
      <c r="B14" s="134">
        <v>5811446.8300000001</v>
      </c>
      <c r="C14" s="134">
        <v>8670804.5399999991</v>
      </c>
      <c r="D14" s="91" t="s">
        <v>59</v>
      </c>
      <c r="E14" s="148">
        <v>181240</v>
      </c>
      <c r="F14" s="148">
        <v>1786174.11</v>
      </c>
    </row>
    <row r="15" spans="1:6">
      <c r="A15" s="86" t="s">
        <v>9</v>
      </c>
      <c r="B15" s="134">
        <v>30957.71</v>
      </c>
      <c r="C15" s="134">
        <v>30957.71</v>
      </c>
      <c r="D15" s="91" t="s">
        <v>60</v>
      </c>
      <c r="E15" s="148">
        <v>0</v>
      </c>
      <c r="F15" s="148">
        <v>0</v>
      </c>
    </row>
    <row r="16" spans="1:6" ht="14.25" customHeight="1">
      <c r="A16" s="86" t="s">
        <v>10</v>
      </c>
      <c r="B16" s="134">
        <v>0</v>
      </c>
      <c r="C16" s="134">
        <v>0</v>
      </c>
      <c r="D16" s="91" t="s">
        <v>61</v>
      </c>
      <c r="E16" s="148">
        <v>4357047.42</v>
      </c>
      <c r="F16" s="148">
        <v>5875763.7300000004</v>
      </c>
    </row>
    <row r="17" spans="1:6">
      <c r="A17" s="85" t="s">
        <v>11</v>
      </c>
      <c r="B17" s="133">
        <f>SUM(B18:B24)</f>
        <v>23020036.59</v>
      </c>
      <c r="C17" s="133">
        <f>SUM(C18:C24)</f>
        <v>7150209.6300000008</v>
      </c>
      <c r="D17" s="91" t="s">
        <v>62</v>
      </c>
      <c r="E17" s="148">
        <v>0</v>
      </c>
      <c r="F17" s="148">
        <v>0</v>
      </c>
    </row>
    <row r="18" spans="1:6">
      <c r="A18" s="87" t="s">
        <v>12</v>
      </c>
      <c r="B18" s="141">
        <v>0</v>
      </c>
      <c r="C18" s="141">
        <v>0</v>
      </c>
      <c r="D18" s="91" t="s">
        <v>63</v>
      </c>
      <c r="E18" s="148">
        <v>2753960.3</v>
      </c>
      <c r="F18" s="148">
        <v>2069997.83</v>
      </c>
    </row>
    <row r="19" spans="1:6" ht="14.25" customHeight="1">
      <c r="A19" s="87" t="s">
        <v>13</v>
      </c>
      <c r="B19" s="141">
        <v>931059.09</v>
      </c>
      <c r="C19" s="141">
        <v>930226.42</v>
      </c>
      <c r="D19" s="90" t="s">
        <v>64</v>
      </c>
      <c r="E19" s="133">
        <f>SUM(E20:E22)</f>
        <v>0</v>
      </c>
      <c r="F19" s="133">
        <f>SUM(F20:F22)</f>
        <v>0</v>
      </c>
    </row>
    <row r="20" spans="1:6" ht="14.25" customHeight="1">
      <c r="A20" s="87" t="s">
        <v>14</v>
      </c>
      <c r="B20" s="141">
        <v>674988.54</v>
      </c>
      <c r="C20" s="141">
        <v>166016.21</v>
      </c>
      <c r="D20" s="91" t="s">
        <v>65</v>
      </c>
      <c r="E20" s="149">
        <v>0</v>
      </c>
      <c r="F20" s="149">
        <v>0</v>
      </c>
    </row>
    <row r="21" spans="1:6">
      <c r="A21" s="87" t="s">
        <v>15</v>
      </c>
      <c r="B21" s="141">
        <v>0</v>
      </c>
      <c r="C21" s="141">
        <v>0</v>
      </c>
      <c r="D21" s="91" t="s">
        <v>66</v>
      </c>
      <c r="E21" s="149">
        <v>0</v>
      </c>
      <c r="F21" s="149">
        <v>0</v>
      </c>
    </row>
    <row r="22" spans="1:6">
      <c r="A22" s="87" t="s">
        <v>16</v>
      </c>
      <c r="B22" s="141">
        <v>270000</v>
      </c>
      <c r="C22" s="141">
        <v>91735.18</v>
      </c>
      <c r="D22" s="91" t="s">
        <v>67</v>
      </c>
      <c r="E22" s="149">
        <v>0</v>
      </c>
      <c r="F22" s="149">
        <v>0</v>
      </c>
    </row>
    <row r="23" spans="1:6">
      <c r="A23" s="87" t="s">
        <v>17</v>
      </c>
      <c r="B23" s="141">
        <v>0</v>
      </c>
      <c r="C23" s="141">
        <v>0</v>
      </c>
      <c r="D23" s="90" t="s">
        <v>68</v>
      </c>
      <c r="E23" s="133">
        <f>E24+E25</f>
        <v>401785.71</v>
      </c>
      <c r="F23" s="133">
        <f>F24+F25</f>
        <v>0</v>
      </c>
    </row>
    <row r="24" spans="1:6">
      <c r="A24" s="87" t="s">
        <v>18</v>
      </c>
      <c r="B24" s="141">
        <v>21143988.960000001</v>
      </c>
      <c r="C24" s="141">
        <v>5962231.8200000003</v>
      </c>
      <c r="D24" s="91" t="s">
        <v>69</v>
      </c>
      <c r="E24" s="150">
        <v>401785.71</v>
      </c>
      <c r="F24" s="150">
        <v>0</v>
      </c>
    </row>
    <row r="25" spans="1:6">
      <c r="A25" s="85" t="s">
        <v>19</v>
      </c>
      <c r="B25" s="133">
        <f>SUM(B26:B30)</f>
        <v>19682512.559999999</v>
      </c>
      <c r="C25" s="133">
        <f>SUM(C26:C30)</f>
        <v>25496538.300000001</v>
      </c>
      <c r="D25" s="91" t="s">
        <v>70</v>
      </c>
      <c r="E25" s="150">
        <v>0</v>
      </c>
      <c r="F25" s="150">
        <v>0</v>
      </c>
    </row>
    <row r="26" spans="1:6">
      <c r="A26" s="87" t="s">
        <v>20</v>
      </c>
      <c r="B26" s="142">
        <v>600</v>
      </c>
      <c r="C26" s="142">
        <v>134413.88</v>
      </c>
      <c r="D26" s="90" t="s">
        <v>71</v>
      </c>
      <c r="E26" s="151">
        <v>0</v>
      </c>
      <c r="F26" s="151">
        <v>0</v>
      </c>
    </row>
    <row r="27" spans="1:6">
      <c r="A27" s="87" t="s">
        <v>21</v>
      </c>
      <c r="B27" s="142">
        <v>0</v>
      </c>
      <c r="C27" s="142">
        <v>0</v>
      </c>
      <c r="D27" s="90" t="s">
        <v>72</v>
      </c>
      <c r="E27" s="133">
        <f>SUM(E28:E30)</f>
        <v>0</v>
      </c>
      <c r="F27" s="133">
        <f>SUM(F28:F30)</f>
        <v>0</v>
      </c>
    </row>
    <row r="28" spans="1:6">
      <c r="A28" s="87" t="s">
        <v>22</v>
      </c>
      <c r="B28" s="142">
        <v>0</v>
      </c>
      <c r="C28" s="142">
        <v>0</v>
      </c>
      <c r="D28" s="91" t="s">
        <v>73</v>
      </c>
      <c r="E28" s="152">
        <v>0</v>
      </c>
      <c r="F28" s="152">
        <v>0</v>
      </c>
    </row>
    <row r="29" spans="1:6">
      <c r="A29" s="87" t="s">
        <v>23</v>
      </c>
      <c r="B29" s="142">
        <v>19681912.559999999</v>
      </c>
      <c r="C29" s="142">
        <v>25362124.420000002</v>
      </c>
      <c r="D29" s="91" t="s">
        <v>74</v>
      </c>
      <c r="E29" s="152">
        <v>0</v>
      </c>
      <c r="F29" s="152">
        <v>0</v>
      </c>
    </row>
    <row r="30" spans="1:6" ht="14.25" customHeight="1">
      <c r="A30" s="87" t="s">
        <v>24</v>
      </c>
      <c r="B30" s="142">
        <v>0</v>
      </c>
      <c r="C30" s="142">
        <v>0</v>
      </c>
      <c r="D30" s="91" t="s">
        <v>75</v>
      </c>
      <c r="E30" s="152">
        <v>0</v>
      </c>
      <c r="F30" s="152">
        <v>0</v>
      </c>
    </row>
    <row r="31" spans="1:6">
      <c r="A31" s="85" t="s">
        <v>25</v>
      </c>
      <c r="B31" s="133">
        <f>SUM(B32:B36)</f>
        <v>0</v>
      </c>
      <c r="C31" s="133">
        <f>SUM(C32:C36)</f>
        <v>0</v>
      </c>
      <c r="D31" s="90" t="s">
        <v>76</v>
      </c>
      <c r="E31" s="133">
        <f>SUM(E32:E37)</f>
        <v>0</v>
      </c>
      <c r="F31" s="133">
        <f>SUM(F32:F37)</f>
        <v>0</v>
      </c>
    </row>
    <row r="32" spans="1:6">
      <c r="A32" s="87" t="s">
        <v>26</v>
      </c>
      <c r="B32" s="143">
        <v>0</v>
      </c>
      <c r="C32" s="143">
        <v>0</v>
      </c>
      <c r="D32" s="91" t="s">
        <v>77</v>
      </c>
      <c r="E32" s="153">
        <v>0</v>
      </c>
      <c r="F32" s="153">
        <v>0</v>
      </c>
    </row>
    <row r="33" spans="1:6">
      <c r="A33" s="87" t="s">
        <v>27</v>
      </c>
      <c r="B33" s="143">
        <v>0</v>
      </c>
      <c r="C33" s="143">
        <v>0</v>
      </c>
      <c r="D33" s="91" t="s">
        <v>78</v>
      </c>
      <c r="E33" s="153">
        <v>0</v>
      </c>
      <c r="F33" s="153">
        <v>0</v>
      </c>
    </row>
    <row r="34" spans="1:6">
      <c r="A34" s="87" t="s">
        <v>28</v>
      </c>
      <c r="B34" s="143">
        <v>0</v>
      </c>
      <c r="C34" s="143">
        <v>0</v>
      </c>
      <c r="D34" s="91" t="s">
        <v>79</v>
      </c>
      <c r="E34" s="153">
        <v>0</v>
      </c>
      <c r="F34" s="153">
        <v>0</v>
      </c>
    </row>
    <row r="35" spans="1:6">
      <c r="A35" s="87" t="s">
        <v>29</v>
      </c>
      <c r="B35" s="143">
        <v>0</v>
      </c>
      <c r="C35" s="143">
        <v>0</v>
      </c>
      <c r="D35" s="91" t="s">
        <v>80</v>
      </c>
      <c r="E35" s="153">
        <v>0</v>
      </c>
      <c r="F35" s="153">
        <v>0</v>
      </c>
    </row>
    <row r="36" spans="1:6">
      <c r="A36" s="87" t="s">
        <v>30</v>
      </c>
      <c r="B36" s="143">
        <v>0</v>
      </c>
      <c r="C36" s="143">
        <v>0</v>
      </c>
      <c r="D36" s="91" t="s">
        <v>81</v>
      </c>
      <c r="E36" s="153">
        <v>0</v>
      </c>
      <c r="F36" s="153">
        <v>0</v>
      </c>
    </row>
    <row r="37" spans="1:6">
      <c r="A37" s="85" t="s">
        <v>31</v>
      </c>
      <c r="B37" s="144">
        <v>0</v>
      </c>
      <c r="C37" s="144">
        <v>0</v>
      </c>
      <c r="D37" s="91" t="s">
        <v>82</v>
      </c>
      <c r="E37" s="153">
        <v>0</v>
      </c>
      <c r="F37" s="153">
        <v>0</v>
      </c>
    </row>
    <row r="38" spans="1:6">
      <c r="A38" s="85" t="s">
        <v>119</v>
      </c>
      <c r="B38" s="133">
        <f>SUM(B39:B40)</f>
        <v>0</v>
      </c>
      <c r="C38" s="133">
        <f>SUM(C39:C40)</f>
        <v>0</v>
      </c>
      <c r="D38" s="90" t="s">
        <v>83</v>
      </c>
      <c r="E38" s="133">
        <f>SUM(E39:E41)</f>
        <v>0</v>
      </c>
      <c r="F38" s="133">
        <f>SUM(F39:F41)</f>
        <v>0</v>
      </c>
    </row>
    <row r="39" spans="1:6">
      <c r="A39" s="87" t="s">
        <v>32</v>
      </c>
      <c r="B39" s="145">
        <v>0</v>
      </c>
      <c r="C39" s="145">
        <v>0</v>
      </c>
      <c r="D39" s="91" t="s">
        <v>84</v>
      </c>
      <c r="E39" s="154">
        <v>0</v>
      </c>
      <c r="F39" s="154">
        <v>0</v>
      </c>
    </row>
    <row r="40" spans="1:6">
      <c r="A40" s="87" t="s">
        <v>33</v>
      </c>
      <c r="B40" s="145">
        <v>0</v>
      </c>
      <c r="C40" s="145">
        <v>0</v>
      </c>
      <c r="D40" s="91" t="s">
        <v>85</v>
      </c>
      <c r="E40" s="154">
        <v>0</v>
      </c>
      <c r="F40" s="154">
        <v>0</v>
      </c>
    </row>
    <row r="41" spans="1:6">
      <c r="A41" s="85" t="s">
        <v>34</v>
      </c>
      <c r="B41" s="133">
        <f>SUM(B42:B45)</f>
        <v>0</v>
      </c>
      <c r="C41" s="133">
        <f>SUM(C42:C45)</f>
        <v>0</v>
      </c>
      <c r="D41" s="91" t="s">
        <v>86</v>
      </c>
      <c r="E41" s="154">
        <v>0</v>
      </c>
      <c r="F41" s="154">
        <v>0</v>
      </c>
    </row>
    <row r="42" spans="1:6">
      <c r="A42" s="87" t="s">
        <v>35</v>
      </c>
      <c r="B42" s="146">
        <v>0</v>
      </c>
      <c r="C42" s="146">
        <v>0</v>
      </c>
      <c r="D42" s="90" t="s">
        <v>87</v>
      </c>
      <c r="E42" s="133">
        <f>SUM(E43:E45)</f>
        <v>0</v>
      </c>
      <c r="F42" s="133">
        <f>SUM(F43:F45)</f>
        <v>0</v>
      </c>
    </row>
    <row r="43" spans="1:6">
      <c r="A43" s="87" t="s">
        <v>36</v>
      </c>
      <c r="B43" s="146">
        <v>0</v>
      </c>
      <c r="C43" s="146">
        <v>0</v>
      </c>
      <c r="D43" s="91" t="s">
        <v>88</v>
      </c>
      <c r="E43" s="155">
        <v>0</v>
      </c>
      <c r="F43" s="155">
        <v>0</v>
      </c>
    </row>
    <row r="44" spans="1:6">
      <c r="A44" s="87" t="s">
        <v>37</v>
      </c>
      <c r="B44" s="146">
        <v>0</v>
      </c>
      <c r="C44" s="146">
        <v>0</v>
      </c>
      <c r="D44" s="91" t="s">
        <v>89</v>
      </c>
      <c r="E44" s="155">
        <v>0</v>
      </c>
      <c r="F44" s="155">
        <v>0</v>
      </c>
    </row>
    <row r="45" spans="1:6">
      <c r="A45" s="87" t="s">
        <v>38</v>
      </c>
      <c r="B45" s="146">
        <v>0</v>
      </c>
      <c r="C45" s="146">
        <v>0</v>
      </c>
      <c r="D45" s="91" t="s">
        <v>90</v>
      </c>
      <c r="E45" s="155">
        <v>0</v>
      </c>
      <c r="F45" s="155">
        <v>0</v>
      </c>
    </row>
    <row r="46" spans="1:6">
      <c r="A46" s="53"/>
      <c r="B46" s="53"/>
      <c r="C46" s="53"/>
      <c r="D46" s="53"/>
      <c r="E46" s="53"/>
      <c r="F46" s="53"/>
    </row>
    <row r="47" spans="1:6">
      <c r="A47" s="54" t="s">
        <v>39</v>
      </c>
      <c r="B47" s="137">
        <f>B9+B17+B25+B31+B38+B41</f>
        <v>201091716.44000003</v>
      </c>
      <c r="C47" s="137">
        <f>C9+C17+C25+C31+C38+C41</f>
        <v>170062062.42000002</v>
      </c>
      <c r="D47" s="89" t="s">
        <v>91</v>
      </c>
      <c r="E47" s="137">
        <f>E9+E19+E23+E26+E27+E31+E38+E42</f>
        <v>16087367.460000001</v>
      </c>
      <c r="F47" s="137">
        <f>F9+F19+F23+F26+F27+F31+F38+F42</f>
        <v>31659530.630000003</v>
      </c>
    </row>
    <row r="48" spans="1:6">
      <c r="A48" s="53"/>
      <c r="B48" s="53"/>
      <c r="C48" s="53"/>
      <c r="D48" s="53"/>
      <c r="E48" s="53"/>
      <c r="F48" s="53"/>
    </row>
    <row r="49" spans="1:6">
      <c r="A49" s="38" t="s">
        <v>40</v>
      </c>
      <c r="B49" s="53"/>
      <c r="C49" s="53"/>
      <c r="D49" s="89" t="s">
        <v>92</v>
      </c>
      <c r="E49" s="53"/>
      <c r="F49" s="53"/>
    </row>
    <row r="50" spans="1:6">
      <c r="A50" s="85" t="s">
        <v>41</v>
      </c>
      <c r="B50" s="147">
        <v>0</v>
      </c>
      <c r="C50" s="147">
        <v>0</v>
      </c>
      <c r="D50" s="90" t="s">
        <v>93</v>
      </c>
      <c r="E50" s="156">
        <v>0</v>
      </c>
      <c r="F50" s="156">
        <v>0</v>
      </c>
    </row>
    <row r="51" spans="1:6">
      <c r="A51" s="85" t="s">
        <v>42</v>
      </c>
      <c r="B51" s="147">
        <v>0</v>
      </c>
      <c r="C51" s="147">
        <v>0</v>
      </c>
      <c r="D51" s="90" t="s">
        <v>94</v>
      </c>
      <c r="E51" s="156">
        <v>0</v>
      </c>
      <c r="F51" s="156">
        <v>0</v>
      </c>
    </row>
    <row r="52" spans="1:6">
      <c r="A52" s="85" t="s">
        <v>43</v>
      </c>
      <c r="B52" s="147">
        <v>187416639.38</v>
      </c>
      <c r="C52" s="147">
        <v>258534872.41999999</v>
      </c>
      <c r="D52" s="90" t="s">
        <v>95</v>
      </c>
      <c r="E52" s="156">
        <v>11250000.039999999</v>
      </c>
      <c r="F52" s="156">
        <v>12857142.880000001</v>
      </c>
    </row>
    <row r="53" spans="1:6">
      <c r="A53" s="85" t="s">
        <v>44</v>
      </c>
      <c r="B53" s="147">
        <v>78033170.930000007</v>
      </c>
      <c r="C53" s="147">
        <v>88336857.890000001</v>
      </c>
      <c r="D53" s="90" t="s">
        <v>96</v>
      </c>
      <c r="E53" s="156">
        <v>0</v>
      </c>
      <c r="F53" s="156">
        <v>0</v>
      </c>
    </row>
    <row r="54" spans="1:6">
      <c r="A54" s="85" t="s">
        <v>45</v>
      </c>
      <c r="B54" s="147">
        <v>131729.54</v>
      </c>
      <c r="C54" s="147">
        <v>131729.54</v>
      </c>
      <c r="D54" s="90" t="s">
        <v>97</v>
      </c>
      <c r="E54" s="156">
        <v>0</v>
      </c>
      <c r="F54" s="156">
        <v>0</v>
      </c>
    </row>
    <row r="55" spans="1:6">
      <c r="A55" s="85" t="s">
        <v>46</v>
      </c>
      <c r="B55" s="147">
        <v>-29305517.960000001</v>
      </c>
      <c r="C55" s="147">
        <v>-43105812.68</v>
      </c>
      <c r="D55" s="37" t="s">
        <v>98</v>
      </c>
      <c r="E55" s="156">
        <v>0</v>
      </c>
      <c r="F55" s="156">
        <v>0</v>
      </c>
    </row>
    <row r="56" spans="1:6">
      <c r="A56" s="85" t="s">
        <v>47</v>
      </c>
      <c r="B56" s="147">
        <v>1176759.67</v>
      </c>
      <c r="C56" s="147">
        <v>1176759.67</v>
      </c>
      <c r="D56" s="53"/>
      <c r="E56" s="53"/>
      <c r="F56" s="53"/>
    </row>
    <row r="57" spans="1:6">
      <c r="A57" s="85" t="s">
        <v>48</v>
      </c>
      <c r="B57" s="147">
        <v>0</v>
      </c>
      <c r="C57" s="147">
        <v>0</v>
      </c>
      <c r="D57" s="89" t="s">
        <v>99</v>
      </c>
      <c r="E57" s="137">
        <f>SUM(E50:E55)</f>
        <v>11250000.039999999</v>
      </c>
      <c r="F57" s="137">
        <f>SUM(F50:F55)</f>
        <v>12857142.880000001</v>
      </c>
    </row>
    <row r="58" spans="1:6">
      <c r="A58" s="85" t="s">
        <v>49</v>
      </c>
      <c r="B58" s="147">
        <v>0</v>
      </c>
      <c r="C58" s="147">
        <v>0</v>
      </c>
      <c r="D58" s="53"/>
      <c r="E58" s="53"/>
      <c r="F58" s="53"/>
    </row>
    <row r="59" spans="1:6">
      <c r="A59" s="53"/>
      <c r="B59" s="53"/>
      <c r="C59" s="53"/>
      <c r="D59" s="89" t="s">
        <v>100</v>
      </c>
      <c r="E59" s="137">
        <f>E47+E57</f>
        <v>27337367.5</v>
      </c>
      <c r="F59" s="137">
        <f>F47+F57</f>
        <v>44516673.510000005</v>
      </c>
    </row>
    <row r="60" spans="1:6">
      <c r="A60" s="54" t="s">
        <v>50</v>
      </c>
      <c r="B60" s="137">
        <f>SUM(B50:B58)</f>
        <v>237452781.55999997</v>
      </c>
      <c r="C60" s="137">
        <f>SUM(C50:C58)</f>
        <v>305074406.84000003</v>
      </c>
      <c r="D60" s="53"/>
      <c r="E60" s="53"/>
      <c r="F60" s="53"/>
    </row>
    <row r="61" spans="1:6">
      <c r="A61" s="53"/>
      <c r="B61" s="53"/>
      <c r="C61" s="53"/>
      <c r="D61" s="39" t="s">
        <v>101</v>
      </c>
      <c r="E61" s="83"/>
      <c r="F61" s="83"/>
    </row>
    <row r="62" spans="1:6">
      <c r="A62" s="54" t="s">
        <v>51</v>
      </c>
      <c r="B62" s="137">
        <f>SUM(B47+B60)</f>
        <v>438544498</v>
      </c>
      <c r="C62" s="137">
        <f>SUM(C47+C60)</f>
        <v>475136469.26000005</v>
      </c>
      <c r="D62" s="53"/>
      <c r="E62" s="53"/>
      <c r="F62" s="53"/>
    </row>
    <row r="63" spans="1:6">
      <c r="A63" s="53"/>
      <c r="B63" s="53"/>
      <c r="C63" s="53"/>
      <c r="D63" s="92" t="s">
        <v>102</v>
      </c>
      <c r="E63" s="140">
        <f>SUM(E64:E66)</f>
        <v>23319492.919999998</v>
      </c>
      <c r="F63" s="140">
        <f>SUM(F64:F66)</f>
        <v>23151690.919999998</v>
      </c>
    </row>
    <row r="64" spans="1:6">
      <c r="A64" s="53"/>
      <c r="B64" s="53"/>
      <c r="C64" s="53"/>
      <c r="D64" s="93" t="s">
        <v>103</v>
      </c>
      <c r="E64" s="157">
        <v>22266596.239999998</v>
      </c>
      <c r="F64" s="157">
        <v>22098794.239999998</v>
      </c>
    </row>
    <row r="65" spans="1:6">
      <c r="A65" s="53"/>
      <c r="B65" s="53"/>
      <c r="C65" s="53"/>
      <c r="D65" s="40" t="s">
        <v>104</v>
      </c>
      <c r="E65" s="157">
        <v>1052896.68</v>
      </c>
      <c r="F65" s="157">
        <v>1052896.68</v>
      </c>
    </row>
    <row r="66" spans="1:6">
      <c r="A66" s="53"/>
      <c r="B66" s="53"/>
      <c r="C66" s="53"/>
      <c r="D66" s="93" t="s">
        <v>105</v>
      </c>
      <c r="E66" s="157">
        <v>0</v>
      </c>
      <c r="F66" s="157">
        <v>0</v>
      </c>
    </row>
    <row r="67" spans="1:6">
      <c r="A67" s="53"/>
      <c r="B67" s="53"/>
      <c r="C67" s="53"/>
      <c r="D67" s="53"/>
      <c r="E67" s="53"/>
      <c r="F67" s="53"/>
    </row>
    <row r="68" spans="1:6">
      <c r="A68" s="53"/>
      <c r="B68" s="53"/>
      <c r="C68" s="53"/>
      <c r="D68" s="92" t="s">
        <v>106</v>
      </c>
      <c r="E68" s="140">
        <f>SUM(E69:E73)</f>
        <v>387887637.57999998</v>
      </c>
      <c r="F68" s="140">
        <f>SUM(F69:F73)</f>
        <v>407468104.82999998</v>
      </c>
    </row>
    <row r="69" spans="1:6">
      <c r="A69" s="12"/>
      <c r="B69" s="53"/>
      <c r="C69" s="53"/>
      <c r="D69" s="93" t="s">
        <v>107</v>
      </c>
      <c r="E69" s="158">
        <v>93934095.260000005</v>
      </c>
      <c r="F69" s="158">
        <v>109094492.27</v>
      </c>
    </row>
    <row r="70" spans="1:6">
      <c r="A70" s="12"/>
      <c r="B70" s="53"/>
      <c r="C70" s="53"/>
      <c r="D70" s="93" t="s">
        <v>108</v>
      </c>
      <c r="E70" s="158">
        <v>293886431.01999998</v>
      </c>
      <c r="F70" s="158">
        <v>298306501.25999999</v>
      </c>
    </row>
    <row r="71" spans="1:6">
      <c r="A71" s="12"/>
      <c r="B71" s="53"/>
      <c r="C71" s="53"/>
      <c r="D71" s="93" t="s">
        <v>109</v>
      </c>
      <c r="E71" s="158">
        <v>0</v>
      </c>
      <c r="F71" s="158">
        <v>0</v>
      </c>
    </row>
    <row r="72" spans="1:6">
      <c r="A72" s="12"/>
      <c r="B72" s="53"/>
      <c r="C72" s="53"/>
      <c r="D72" s="93" t="s">
        <v>110</v>
      </c>
      <c r="E72" s="158">
        <v>0</v>
      </c>
      <c r="F72" s="158">
        <v>0</v>
      </c>
    </row>
    <row r="73" spans="1:6">
      <c r="A73" s="12"/>
      <c r="B73" s="53"/>
      <c r="C73" s="53"/>
      <c r="D73" s="93" t="s">
        <v>111</v>
      </c>
      <c r="E73" s="158">
        <v>67111.3</v>
      </c>
      <c r="F73" s="158">
        <v>67111.3</v>
      </c>
    </row>
    <row r="74" spans="1:6">
      <c r="A74" s="12"/>
      <c r="B74" s="53"/>
      <c r="C74" s="53"/>
      <c r="D74" s="53"/>
      <c r="E74" s="53"/>
      <c r="F74" s="53"/>
    </row>
    <row r="75" spans="1:6">
      <c r="A75" s="12"/>
      <c r="B75" s="53"/>
      <c r="C75" s="53"/>
      <c r="D75" s="92" t="s">
        <v>112</v>
      </c>
      <c r="E75" s="140">
        <f>E76+E77</f>
        <v>0</v>
      </c>
      <c r="F75" s="140">
        <f>F76+F77</f>
        <v>0</v>
      </c>
    </row>
    <row r="76" spans="1:6">
      <c r="A76" s="12"/>
      <c r="B76" s="53"/>
      <c r="C76" s="53"/>
      <c r="D76" s="90" t="s">
        <v>113</v>
      </c>
      <c r="E76" s="159">
        <v>0</v>
      </c>
      <c r="F76" s="159">
        <v>0</v>
      </c>
    </row>
    <row r="77" spans="1:6">
      <c r="A77" s="12"/>
      <c r="B77" s="53"/>
      <c r="C77" s="53"/>
      <c r="D77" s="90" t="s">
        <v>114</v>
      </c>
      <c r="E77" s="159">
        <v>0</v>
      </c>
      <c r="F77" s="159">
        <v>0</v>
      </c>
    </row>
    <row r="78" spans="1:6">
      <c r="A78" s="12"/>
      <c r="B78" s="53"/>
      <c r="C78" s="53"/>
      <c r="D78" s="53"/>
      <c r="E78" s="53"/>
      <c r="F78" s="53"/>
    </row>
    <row r="79" spans="1:6">
      <c r="A79" s="12"/>
      <c r="B79" s="53"/>
      <c r="C79" s="53"/>
      <c r="D79" s="89" t="s">
        <v>115</v>
      </c>
      <c r="E79" s="137">
        <f>E63+E68+E75</f>
        <v>411207130.5</v>
      </c>
      <c r="F79" s="137">
        <f>F63+F68+F75</f>
        <v>430619795.75</v>
      </c>
    </row>
    <row r="80" spans="1:6">
      <c r="A80" s="12"/>
      <c r="B80" s="53"/>
      <c r="C80" s="53"/>
      <c r="D80" s="53"/>
      <c r="E80" s="53"/>
      <c r="F80" s="53"/>
    </row>
    <row r="81" spans="1:6">
      <c r="A81" s="12"/>
      <c r="B81" s="53"/>
      <c r="C81" s="53"/>
      <c r="D81" s="89" t="s">
        <v>116</v>
      </c>
      <c r="E81" s="137">
        <f>E59+E79</f>
        <v>438544498</v>
      </c>
      <c r="F81" s="137">
        <f>F59+F79</f>
        <v>475136469.25999999</v>
      </c>
    </row>
    <row r="82" spans="1:6">
      <c r="A82" s="6"/>
      <c r="B82" s="63"/>
      <c r="C82" s="63"/>
      <c r="D82" s="63"/>
      <c r="E82" s="63"/>
      <c r="F82" s="63"/>
    </row>
    <row r="83" spans="1:6" hidden="1"/>
    <row r="84" spans="1:6" hidden="1"/>
    <row r="85" spans="1:6" hidden="1"/>
    <row r="86" spans="1:6" hidden="1"/>
    <row r="87" spans="1:6" hidden="1"/>
    <row r="88" spans="1:6" hidden="1"/>
    <row r="89" spans="1:6" hidden="1"/>
    <row r="90" spans="1:6" hidden="1"/>
    <row r="91" spans="1:6" hidden="1"/>
    <row r="92" spans="1:6" hidden="1"/>
    <row r="93" spans="1:6" hidden="1"/>
    <row r="94" spans="1:6" hidden="1"/>
    <row r="95" spans="1:6" hidden="1"/>
    <row r="96" spans="1: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  <row r="10001" hidden="1"/>
    <row r="10002" hidden="1"/>
    <row r="10003" hidden="1"/>
    <row r="10004" hidden="1"/>
    <row r="10005" hidden="1"/>
    <row r="10006" hidden="1"/>
    <row r="10007" hidden="1"/>
    <row r="10008" hidden="1"/>
    <row r="10009" hidden="1"/>
    <row r="10010" hidden="1"/>
    <row r="10011" hidden="1"/>
    <row r="10012" hidden="1"/>
    <row r="10013" hidden="1"/>
    <row r="10014" hidden="1"/>
    <row r="10015" hidden="1"/>
    <row r="10016" hidden="1"/>
    <row r="10017" hidden="1"/>
    <row r="10018" hidden="1"/>
    <row r="10019" hidden="1"/>
    <row r="10020" hidden="1"/>
    <row r="10021" hidden="1"/>
    <row r="10022" hidden="1"/>
    <row r="10023" hidden="1"/>
    <row r="10024" hidden="1"/>
    <row r="10025" hidden="1"/>
    <row r="10026" hidden="1"/>
    <row r="10027" hidden="1"/>
    <row r="10028" hidden="1"/>
    <row r="10029" hidden="1"/>
    <row r="10030" hidden="1"/>
    <row r="10031" hidden="1"/>
    <row r="10032" hidden="1"/>
    <row r="10033" hidden="1"/>
    <row r="10034" hidden="1"/>
    <row r="10035" hidden="1"/>
    <row r="10036" hidden="1"/>
    <row r="10037" hidden="1"/>
    <row r="10038" hidden="1"/>
    <row r="10039" hidden="1"/>
    <row r="10040" hidden="1"/>
    <row r="10041" hidden="1"/>
    <row r="10042" hidden="1"/>
    <row r="10043" hidden="1"/>
    <row r="10044" hidden="1"/>
    <row r="10045" hidden="1"/>
    <row r="10046" hidden="1"/>
    <row r="10047" hidden="1"/>
    <row r="10048" hidden="1"/>
    <row r="10049" hidden="1"/>
    <row r="10050" hidden="1"/>
    <row r="10051" hidden="1"/>
    <row r="10052" hidden="1"/>
    <row r="10053" hidden="1"/>
    <row r="10054" hidden="1"/>
    <row r="10055" hidden="1"/>
    <row r="10056" hidden="1"/>
    <row r="10057" hidden="1"/>
    <row r="10058" hidden="1"/>
    <row r="10059" hidden="1"/>
    <row r="10060" hidden="1"/>
    <row r="10061" hidden="1"/>
    <row r="10062" hidden="1"/>
    <row r="10063" hidden="1"/>
    <row r="10064" hidden="1"/>
    <row r="10065" hidden="1"/>
    <row r="10066" hidden="1"/>
    <row r="10067" hidden="1"/>
    <row r="10068" hidden="1"/>
    <row r="10069" hidden="1"/>
    <row r="10070" hidden="1"/>
    <row r="10071" hidden="1"/>
    <row r="10072" hidden="1"/>
    <row r="10073" hidden="1"/>
    <row r="10074" hidden="1"/>
    <row r="10075" hidden="1"/>
    <row r="10076" hidden="1"/>
    <row r="10077" hidden="1"/>
    <row r="10078" hidden="1"/>
    <row r="10079" hidden="1"/>
    <row r="10080" hidden="1"/>
    <row r="10081" hidden="1"/>
    <row r="10082" hidden="1"/>
    <row r="10083" hidden="1"/>
    <row r="10084" hidden="1"/>
    <row r="10085" hidden="1"/>
    <row r="10086" hidden="1"/>
    <row r="10087" hidden="1"/>
    <row r="10088" hidden="1"/>
    <row r="10089" hidden="1"/>
    <row r="10090" hidden="1"/>
    <row r="10091" hidden="1"/>
    <row r="10092" hidden="1"/>
    <row r="10093" hidden="1"/>
    <row r="10094" hidden="1"/>
    <row r="10095" hidden="1"/>
    <row r="10096" hidden="1"/>
    <row r="10097" hidden="1"/>
    <row r="10098" hidden="1"/>
    <row r="10099" hidden="1"/>
    <row r="10100" hidden="1"/>
    <row r="10101" hidden="1"/>
    <row r="10102" hidden="1"/>
    <row r="10103" hidden="1"/>
    <row r="10104" hidden="1"/>
    <row r="10105" hidden="1"/>
    <row r="10106" hidden="1"/>
    <row r="10107" hidden="1"/>
    <row r="10108" hidden="1"/>
    <row r="10109" hidden="1"/>
    <row r="10110" hidden="1"/>
    <row r="10111" hidden="1"/>
    <row r="10112" hidden="1"/>
    <row r="10113" hidden="1"/>
    <row r="10114" hidden="1"/>
    <row r="10115" hidden="1"/>
    <row r="10116" hidden="1"/>
    <row r="10117" hidden="1"/>
    <row r="10118" hidden="1"/>
    <row r="10119" hidden="1"/>
    <row r="10120" hidden="1"/>
    <row r="10121" hidden="1"/>
    <row r="10122" hidden="1"/>
    <row r="10123" hidden="1"/>
    <row r="10124" hidden="1"/>
    <row r="10125" hidden="1"/>
    <row r="10126" hidden="1"/>
    <row r="10127" hidden="1"/>
    <row r="10128" hidden="1"/>
    <row r="10129" hidden="1"/>
    <row r="10130" hidden="1"/>
    <row r="10131" hidden="1"/>
    <row r="10132" hidden="1"/>
    <row r="10133" hidden="1"/>
    <row r="10134" hidden="1"/>
    <row r="10135" hidden="1"/>
    <row r="10136" hidden="1"/>
    <row r="10137" hidden="1"/>
    <row r="10138" hidden="1"/>
    <row r="10139" hidden="1"/>
    <row r="10140" hidden="1"/>
    <row r="10141" hidden="1"/>
    <row r="10142" hidden="1"/>
    <row r="10143" hidden="1"/>
    <row r="10144" hidden="1"/>
    <row r="10145" hidden="1"/>
    <row r="10146" hidden="1"/>
    <row r="10147" hidden="1"/>
    <row r="10148" hidden="1"/>
    <row r="10149" hidden="1"/>
    <row r="10150" hidden="1"/>
    <row r="10151" hidden="1"/>
    <row r="10152" hidden="1"/>
    <row r="10153" hidden="1"/>
    <row r="10154" hidden="1"/>
    <row r="10155" hidden="1"/>
    <row r="10156" hidden="1"/>
    <row r="10157" hidden="1"/>
    <row r="10158" hidden="1"/>
    <row r="10159" hidden="1"/>
    <row r="10160" hidden="1"/>
    <row r="10161" hidden="1"/>
    <row r="10162" hidden="1"/>
    <row r="10163" hidden="1"/>
    <row r="10164" hidden="1"/>
    <row r="10165" hidden="1"/>
    <row r="10166" hidden="1"/>
    <row r="10167" hidden="1"/>
    <row r="10168" hidden="1"/>
    <row r="10169" hidden="1"/>
    <row r="10170" hidden="1"/>
    <row r="10171" hidden="1"/>
    <row r="10172" hidden="1"/>
    <row r="10173" hidden="1"/>
    <row r="10174" hidden="1"/>
    <row r="10175" hidden="1"/>
    <row r="10176" hidden="1"/>
    <row r="10177" hidden="1"/>
    <row r="10178" hidden="1"/>
    <row r="10179" hidden="1"/>
    <row r="10180" hidden="1"/>
    <row r="10181" hidden="1"/>
    <row r="10182" hidden="1"/>
    <row r="10183" hidden="1"/>
    <row r="10184" hidden="1"/>
    <row r="10185" hidden="1"/>
    <row r="10186" hidden="1"/>
    <row r="10187" hidden="1"/>
    <row r="10188" hidden="1"/>
    <row r="10189" hidden="1"/>
    <row r="10190" hidden="1"/>
    <row r="10191" hidden="1"/>
    <row r="10192" hidden="1"/>
    <row r="10193" hidden="1"/>
    <row r="10194" hidden="1"/>
    <row r="10195" hidden="1"/>
    <row r="10196" hidden="1"/>
    <row r="10197" hidden="1"/>
    <row r="10198" hidden="1"/>
    <row r="10199" hidden="1"/>
    <row r="10200" hidden="1"/>
    <row r="10201" hidden="1"/>
    <row r="10202" hidden="1"/>
    <row r="10203" hidden="1"/>
    <row r="10204" hidden="1"/>
    <row r="10205" hidden="1"/>
    <row r="10206" hidden="1"/>
    <row r="10207" hidden="1"/>
    <row r="10208" hidden="1"/>
    <row r="10209" hidden="1"/>
    <row r="10210" hidden="1"/>
    <row r="10211" hidden="1"/>
    <row r="10212" hidden="1"/>
    <row r="10213" hidden="1"/>
    <row r="10214" hidden="1"/>
    <row r="10215" hidden="1"/>
    <row r="10216" hidden="1"/>
    <row r="10217" hidden="1"/>
    <row r="10218" hidden="1"/>
    <row r="10219" hidden="1"/>
    <row r="10220" hidden="1"/>
    <row r="10221" hidden="1"/>
    <row r="10222" hidden="1"/>
    <row r="10223" hidden="1"/>
    <row r="10224" hidden="1"/>
    <row r="10225" hidden="1"/>
    <row r="10226" hidden="1"/>
    <row r="10227" hidden="1"/>
    <row r="10228" hidden="1"/>
    <row r="10229" hidden="1"/>
    <row r="10230" hidden="1"/>
    <row r="10231" hidden="1"/>
    <row r="10232" hidden="1"/>
    <row r="10233" hidden="1"/>
    <row r="10234" hidden="1"/>
    <row r="10235" hidden="1"/>
    <row r="10236" hidden="1"/>
    <row r="10237" hidden="1"/>
    <row r="10238" hidden="1"/>
    <row r="10239" hidden="1"/>
    <row r="10240" hidden="1"/>
    <row r="10241" hidden="1"/>
    <row r="10242" hidden="1"/>
    <row r="10243" hidden="1"/>
    <row r="10244" hidden="1"/>
    <row r="10245" hidden="1"/>
    <row r="10246" hidden="1"/>
    <row r="10247" hidden="1"/>
    <row r="10248" hidden="1"/>
    <row r="10249" hidden="1"/>
    <row r="10250" hidden="1"/>
    <row r="10251" hidden="1"/>
    <row r="10252" hidden="1"/>
    <row r="10253" hidden="1"/>
    <row r="10254" hidden="1"/>
    <row r="10255" hidden="1"/>
    <row r="10256" hidden="1"/>
    <row r="10257" hidden="1"/>
    <row r="10258" hidden="1"/>
    <row r="10259" hidden="1"/>
    <row r="10260" hidden="1"/>
    <row r="10261" hidden="1"/>
    <row r="10262" hidden="1"/>
    <row r="10263" hidden="1"/>
    <row r="10264" hidden="1"/>
    <row r="10265" hidden="1"/>
    <row r="10266" hidden="1"/>
    <row r="10267" hidden="1"/>
    <row r="10268" hidden="1"/>
    <row r="10269" hidden="1"/>
    <row r="10270" hidden="1"/>
    <row r="10271" hidden="1"/>
    <row r="10272" hidden="1"/>
    <row r="10273" hidden="1"/>
    <row r="10274" hidden="1"/>
    <row r="10275" hidden="1"/>
    <row r="10276" hidden="1"/>
    <row r="10277" hidden="1"/>
    <row r="10278" hidden="1"/>
    <row r="10279" hidden="1"/>
    <row r="10280" hidden="1"/>
    <row r="10281" hidden="1"/>
    <row r="10282" hidden="1"/>
    <row r="10283" hidden="1"/>
    <row r="10284" hidden="1"/>
    <row r="10285" hidden="1"/>
    <row r="10286" hidden="1"/>
    <row r="10287" hidden="1"/>
    <row r="10288" hidden="1"/>
    <row r="10289" hidden="1"/>
    <row r="10290" hidden="1"/>
    <row r="10291" hidden="1"/>
    <row r="10292" hidden="1"/>
    <row r="10293" hidden="1"/>
    <row r="10294" hidden="1"/>
    <row r="10295" hidden="1"/>
    <row r="10296" hidden="1"/>
    <row r="10297" hidden="1"/>
    <row r="10298" hidden="1"/>
    <row r="10299" hidden="1"/>
    <row r="10300" hidden="1"/>
    <row r="10301" hidden="1"/>
    <row r="10302" hidden="1"/>
    <row r="10303" hidden="1"/>
    <row r="10304" hidden="1"/>
    <row r="10305" hidden="1"/>
    <row r="10306" hidden="1"/>
    <row r="10307" hidden="1"/>
    <row r="10308" hidden="1"/>
    <row r="10309" hidden="1"/>
    <row r="10310" hidden="1"/>
    <row r="10311" hidden="1"/>
    <row r="10312" hidden="1"/>
    <row r="10313" hidden="1"/>
    <row r="10314" hidden="1"/>
    <row r="10315" hidden="1"/>
    <row r="10316" hidden="1"/>
    <row r="10317" hidden="1"/>
    <row r="10318" hidden="1"/>
    <row r="10319" hidden="1"/>
    <row r="10320" hidden="1"/>
    <row r="10321" hidden="1"/>
    <row r="10322" hidden="1"/>
    <row r="10323" hidden="1"/>
    <row r="10324" hidden="1"/>
    <row r="10325" hidden="1"/>
    <row r="10326" hidden="1"/>
    <row r="10327" hidden="1"/>
    <row r="10328" hidden="1"/>
    <row r="10329" hidden="1"/>
    <row r="10330" hidden="1"/>
    <row r="10331" hidden="1"/>
    <row r="10332" hidden="1"/>
    <row r="10333" hidden="1"/>
    <row r="10334" hidden="1"/>
    <row r="10335" hidden="1"/>
    <row r="10336" hidden="1"/>
    <row r="10337" hidden="1"/>
    <row r="10338" hidden="1"/>
    <row r="10339" hidden="1"/>
    <row r="10340" hidden="1"/>
    <row r="10341" hidden="1"/>
    <row r="10342" hidden="1"/>
    <row r="10343" hidden="1"/>
    <row r="10344" hidden="1"/>
    <row r="10345" hidden="1"/>
    <row r="10346" hidden="1"/>
    <row r="10347" hidden="1"/>
    <row r="10348" hidden="1"/>
    <row r="10349" hidden="1"/>
    <row r="10350" hidden="1"/>
    <row r="10351" hidden="1"/>
    <row r="10352" hidden="1"/>
    <row r="10353" hidden="1"/>
    <row r="10354" hidden="1"/>
    <row r="10355" hidden="1"/>
    <row r="10356" hidden="1"/>
    <row r="10357" hidden="1"/>
    <row r="10358" hidden="1"/>
    <row r="10359" hidden="1"/>
    <row r="10360" hidden="1"/>
    <row r="10361" hidden="1"/>
    <row r="10362" hidden="1"/>
    <row r="10363" hidden="1"/>
    <row r="10364" hidden="1"/>
    <row r="10365" hidden="1"/>
    <row r="10366" hidden="1"/>
    <row r="10367" hidden="1"/>
    <row r="10368" hidden="1"/>
    <row r="10369" hidden="1"/>
    <row r="10370" hidden="1"/>
    <row r="10371" hidden="1"/>
    <row r="10372" hidden="1"/>
    <row r="10373" hidden="1"/>
    <row r="10374" hidden="1"/>
    <row r="10375" hidden="1"/>
    <row r="10376" hidden="1"/>
    <row r="10377" hidden="1"/>
    <row r="10378" hidden="1"/>
    <row r="10379" hidden="1"/>
    <row r="10380" hidden="1"/>
    <row r="10381" hidden="1"/>
    <row r="10382" hidden="1"/>
    <row r="10383" hidden="1"/>
    <row r="10384" hidden="1"/>
    <row r="10385" hidden="1"/>
    <row r="10386" hidden="1"/>
    <row r="10387" hidden="1"/>
    <row r="10388" hidden="1"/>
    <row r="10389" hidden="1"/>
    <row r="10390" hidden="1"/>
    <row r="10391" hidden="1"/>
    <row r="10392" hidden="1"/>
    <row r="10393" hidden="1"/>
    <row r="10394" hidden="1"/>
    <row r="10395" hidden="1"/>
    <row r="10396" hidden="1"/>
    <row r="10397" hidden="1"/>
    <row r="10398" hidden="1"/>
    <row r="10399" hidden="1"/>
    <row r="10400" hidden="1"/>
    <row r="10401" hidden="1"/>
    <row r="10402" hidden="1"/>
    <row r="10403" hidden="1"/>
    <row r="10404" hidden="1"/>
    <row r="10405" hidden="1"/>
    <row r="10406" hidden="1"/>
    <row r="10407" hidden="1"/>
    <row r="10408" hidden="1"/>
    <row r="10409" hidden="1"/>
    <row r="10410" hidden="1"/>
    <row r="10411" hidden="1"/>
    <row r="10412" hidden="1"/>
    <row r="10413" hidden="1"/>
    <row r="10414" hidden="1"/>
    <row r="10415" hidden="1"/>
    <row r="10416" hidden="1"/>
    <row r="10417" hidden="1"/>
    <row r="10418" hidden="1"/>
    <row r="10419" hidden="1"/>
    <row r="10420" hidden="1"/>
    <row r="10421" hidden="1"/>
    <row r="10422" hidden="1"/>
    <row r="10423" hidden="1"/>
    <row r="10424" hidden="1"/>
    <row r="10425" hidden="1"/>
    <row r="10426" hidden="1"/>
    <row r="10427" hidden="1"/>
    <row r="10428" hidden="1"/>
    <row r="10429" hidden="1"/>
    <row r="10430" hidden="1"/>
    <row r="10431" hidden="1"/>
    <row r="10432" hidden="1"/>
    <row r="10433" hidden="1"/>
    <row r="10434" hidden="1"/>
    <row r="10435" hidden="1"/>
    <row r="10436" hidden="1"/>
    <row r="10437" hidden="1"/>
    <row r="10438" hidden="1"/>
    <row r="10439" hidden="1"/>
    <row r="10440" hidden="1"/>
    <row r="10441" hidden="1"/>
    <row r="10442" hidden="1"/>
    <row r="10443" hidden="1"/>
    <row r="10444" hidden="1"/>
    <row r="10445" hidden="1"/>
    <row r="10446" hidden="1"/>
    <row r="10447" hidden="1"/>
    <row r="10448" hidden="1"/>
    <row r="10449" hidden="1"/>
    <row r="10450" hidden="1"/>
    <row r="10451" hidden="1"/>
    <row r="10452" hidden="1"/>
    <row r="10453" hidden="1"/>
    <row r="10454" hidden="1"/>
    <row r="10455" hidden="1"/>
    <row r="10456" hidden="1"/>
    <row r="10457" hidden="1"/>
    <row r="10458" hidden="1"/>
    <row r="10459" hidden="1"/>
    <row r="10460" hidden="1"/>
    <row r="10461" hidden="1"/>
    <row r="10462" hidden="1"/>
    <row r="10463" hidden="1"/>
    <row r="10464" hidden="1"/>
    <row r="10465" hidden="1"/>
    <row r="10466" hidden="1"/>
    <row r="10467" hidden="1"/>
    <row r="10468" hidden="1"/>
    <row r="10469" hidden="1"/>
    <row r="10470" hidden="1"/>
    <row r="10471" hidden="1"/>
    <row r="10472" hidden="1"/>
    <row r="10473" hidden="1"/>
    <row r="10474" hidden="1"/>
    <row r="10475" hidden="1"/>
    <row r="10476" hidden="1"/>
    <row r="10477" hidden="1"/>
    <row r="10478" hidden="1"/>
    <row r="10479" hidden="1"/>
    <row r="10480" hidden="1"/>
    <row r="10481" hidden="1"/>
    <row r="10482" hidden="1"/>
    <row r="10483" hidden="1"/>
    <row r="10484" hidden="1"/>
    <row r="10485" hidden="1"/>
    <row r="10486" hidden="1"/>
    <row r="10487" hidden="1"/>
    <row r="10488" hidden="1"/>
    <row r="10489" hidden="1"/>
    <row r="10490" hidden="1"/>
    <row r="10491" hidden="1"/>
    <row r="10492" hidden="1"/>
    <row r="10493" hidden="1"/>
    <row r="10494" hidden="1"/>
    <row r="10495" hidden="1"/>
    <row r="10496" hidden="1"/>
    <row r="10497" hidden="1"/>
    <row r="10498" hidden="1"/>
    <row r="10499" hidden="1"/>
    <row r="10500" hidden="1"/>
    <row r="10501" hidden="1"/>
    <row r="10502" hidden="1"/>
    <row r="10503" hidden="1"/>
    <row r="10504" hidden="1"/>
    <row r="10505" hidden="1"/>
    <row r="10506" hidden="1"/>
    <row r="10507" hidden="1"/>
    <row r="10508" hidden="1"/>
    <row r="10509" hidden="1"/>
    <row r="10510" hidden="1"/>
    <row r="10511" hidden="1"/>
    <row r="10512" hidden="1"/>
    <row r="10513" hidden="1"/>
    <row r="10514" hidden="1"/>
    <row r="10515" hidden="1"/>
    <row r="10516" hidden="1"/>
    <row r="10517" hidden="1"/>
    <row r="10518" hidden="1"/>
    <row r="10519" hidden="1"/>
    <row r="10520" hidden="1"/>
    <row r="10521" hidden="1"/>
    <row r="10522" hidden="1"/>
    <row r="10523" hidden="1"/>
    <row r="10524" hidden="1"/>
    <row r="10525" hidden="1"/>
    <row r="10526" hidden="1"/>
    <row r="10527" hidden="1"/>
    <row r="10528" hidden="1"/>
    <row r="10529" hidden="1"/>
    <row r="10530" hidden="1"/>
    <row r="10531" hidden="1"/>
    <row r="10532" hidden="1"/>
    <row r="10533" hidden="1"/>
    <row r="10534" hidden="1"/>
    <row r="10535" hidden="1"/>
    <row r="10536" hidden="1"/>
    <row r="10537" hidden="1"/>
    <row r="10538" hidden="1"/>
    <row r="10539" hidden="1"/>
    <row r="10540" hidden="1"/>
    <row r="10541" hidden="1"/>
    <row r="10542" hidden="1"/>
    <row r="10543" hidden="1"/>
    <row r="10544" hidden="1"/>
    <row r="10545" hidden="1"/>
    <row r="10546" hidden="1"/>
    <row r="10547" hidden="1"/>
    <row r="10548" hidden="1"/>
    <row r="10549" hidden="1"/>
    <row r="10550" hidden="1"/>
    <row r="10551" hidden="1"/>
    <row r="10552" hidden="1"/>
    <row r="10553" hidden="1"/>
    <row r="10554" hidden="1"/>
    <row r="10555" hidden="1"/>
    <row r="10556" hidden="1"/>
    <row r="10557" hidden="1"/>
    <row r="10558" hidden="1"/>
    <row r="10559" hidden="1"/>
    <row r="10560" hidden="1"/>
    <row r="10561" hidden="1"/>
    <row r="10562" hidden="1"/>
    <row r="10563" hidden="1"/>
    <row r="10564" hidden="1"/>
    <row r="10565" hidden="1"/>
    <row r="10566" hidden="1"/>
    <row r="10567" hidden="1"/>
    <row r="10568" hidden="1"/>
    <row r="10569" hidden="1"/>
    <row r="10570" hidden="1"/>
    <row r="10571" hidden="1"/>
    <row r="10572" hidden="1"/>
    <row r="10573" hidden="1"/>
    <row r="10574" hidden="1"/>
    <row r="10575" hidden="1"/>
    <row r="10576" hidden="1"/>
    <row r="10577" hidden="1"/>
    <row r="10578" hidden="1"/>
    <row r="10579" hidden="1"/>
    <row r="10580" hidden="1"/>
    <row r="10581" hidden="1"/>
    <row r="10582" hidden="1"/>
    <row r="10583" hidden="1"/>
    <row r="10584" hidden="1"/>
    <row r="10585" hidden="1"/>
    <row r="10586" hidden="1"/>
    <row r="10587" hidden="1"/>
    <row r="10588" hidden="1"/>
    <row r="10589" hidden="1"/>
    <row r="10590" hidden="1"/>
    <row r="10591" hidden="1"/>
    <row r="10592" hidden="1"/>
    <row r="10593" hidden="1"/>
    <row r="10594" hidden="1"/>
    <row r="10595" hidden="1"/>
    <row r="10596" hidden="1"/>
    <row r="10597" hidden="1"/>
    <row r="10598" hidden="1"/>
    <row r="10599" hidden="1"/>
    <row r="10600" hidden="1"/>
    <row r="10601" hidden="1"/>
    <row r="10602" hidden="1"/>
    <row r="10603" hidden="1"/>
    <row r="10604" hidden="1"/>
    <row r="10605" hidden="1"/>
    <row r="10606" hidden="1"/>
    <row r="10607" hidden="1"/>
    <row r="10608" hidden="1"/>
    <row r="10609" hidden="1"/>
    <row r="10610" hidden="1"/>
    <row r="10611" hidden="1"/>
    <row r="10612" hidden="1"/>
    <row r="10613" hidden="1"/>
    <row r="10614" hidden="1"/>
    <row r="10615" hidden="1"/>
    <row r="10616" hidden="1"/>
    <row r="10617" hidden="1"/>
    <row r="10618" hidden="1"/>
    <row r="10619" hidden="1"/>
    <row r="10620" hidden="1"/>
    <row r="10621" hidden="1"/>
    <row r="10622" hidden="1"/>
    <row r="10623" hidden="1"/>
    <row r="10624" hidden="1"/>
    <row r="10625" hidden="1"/>
    <row r="10626" hidden="1"/>
    <row r="10627" hidden="1"/>
    <row r="10628" hidden="1"/>
    <row r="10629" hidden="1"/>
    <row r="10630" hidden="1"/>
    <row r="10631" hidden="1"/>
    <row r="10632" hidden="1"/>
    <row r="10633" hidden="1"/>
    <row r="10634" hidden="1"/>
    <row r="10635" hidden="1"/>
    <row r="10636" hidden="1"/>
    <row r="10637" hidden="1"/>
    <row r="10638" hidden="1"/>
    <row r="10639" hidden="1"/>
    <row r="10640" hidden="1"/>
    <row r="10641" hidden="1"/>
    <row r="10642" hidden="1"/>
    <row r="10643" hidden="1"/>
    <row r="10644" hidden="1"/>
    <row r="10645" hidden="1"/>
    <row r="10646" hidden="1"/>
    <row r="10647" hidden="1"/>
    <row r="10648" hidden="1"/>
    <row r="10649" hidden="1"/>
    <row r="10650" hidden="1"/>
    <row r="10651" hidden="1"/>
    <row r="10652" hidden="1"/>
    <row r="10653" hidden="1"/>
    <row r="10654" hidden="1"/>
    <row r="10655" hidden="1"/>
    <row r="10656" hidden="1"/>
    <row r="10657" hidden="1"/>
    <row r="10658" hidden="1"/>
    <row r="10659" hidden="1"/>
    <row r="10660" hidden="1"/>
    <row r="10661" hidden="1"/>
    <row r="10662" hidden="1"/>
    <row r="10663" hidden="1"/>
    <row r="10664" hidden="1"/>
    <row r="10665" hidden="1"/>
    <row r="10666" hidden="1"/>
    <row r="10667" hidden="1"/>
    <row r="10668" hidden="1"/>
    <row r="10669" hidden="1"/>
    <row r="10670" hidden="1"/>
    <row r="10671" hidden="1"/>
    <row r="10672" hidden="1"/>
    <row r="10673" hidden="1"/>
    <row r="10674" hidden="1"/>
    <row r="10675" hidden="1"/>
    <row r="10676" hidden="1"/>
    <row r="10677" hidden="1"/>
    <row r="10678" hidden="1"/>
    <row r="10679" hidden="1"/>
    <row r="10680" hidden="1"/>
    <row r="10681" hidden="1"/>
    <row r="10682" hidden="1"/>
    <row r="10683" hidden="1"/>
    <row r="10684" hidden="1"/>
    <row r="10685" hidden="1"/>
    <row r="10686" hidden="1"/>
    <row r="10687" hidden="1"/>
    <row r="10688" hidden="1"/>
    <row r="10689" hidden="1"/>
    <row r="10690" hidden="1"/>
    <row r="10691" hidden="1"/>
    <row r="10692" hidden="1"/>
    <row r="10693" hidden="1"/>
    <row r="10694" hidden="1"/>
    <row r="10695" hidden="1"/>
    <row r="10696" hidden="1"/>
    <row r="10697" hidden="1"/>
    <row r="10698" hidden="1"/>
    <row r="10699" hidden="1"/>
    <row r="10700" hidden="1"/>
    <row r="10701" hidden="1"/>
    <row r="10702" hidden="1"/>
    <row r="10703" hidden="1"/>
    <row r="10704" hidden="1"/>
    <row r="10705" hidden="1"/>
    <row r="10706" hidden="1"/>
    <row r="10707" hidden="1"/>
    <row r="10708" hidden="1"/>
    <row r="10709" hidden="1"/>
    <row r="10710" hidden="1"/>
    <row r="10711" hidden="1"/>
    <row r="10712" hidden="1"/>
    <row r="10713" hidden="1"/>
    <row r="10714" hidden="1"/>
    <row r="10715" hidden="1"/>
    <row r="10716" hidden="1"/>
    <row r="10717" hidden="1"/>
    <row r="10718" hidden="1"/>
    <row r="10719" hidden="1"/>
    <row r="10720" hidden="1"/>
    <row r="10721" hidden="1"/>
    <row r="10722" hidden="1"/>
    <row r="10723" hidden="1"/>
    <row r="10724" hidden="1"/>
    <row r="10725" hidden="1"/>
    <row r="10726" hidden="1"/>
    <row r="10727" hidden="1"/>
    <row r="10728" hidden="1"/>
    <row r="10729" hidden="1"/>
    <row r="10730" hidden="1"/>
    <row r="10731" hidden="1"/>
    <row r="10732" hidden="1"/>
    <row r="10733" hidden="1"/>
    <row r="10734" hidden="1"/>
    <row r="10735" hidden="1"/>
    <row r="10736" hidden="1"/>
    <row r="10737" hidden="1"/>
    <row r="10738" hidden="1"/>
    <row r="10739" hidden="1"/>
    <row r="10740" hidden="1"/>
    <row r="10741" hidden="1"/>
    <row r="10742" hidden="1"/>
    <row r="10743" hidden="1"/>
    <row r="10744" hidden="1"/>
    <row r="10745" hidden="1"/>
    <row r="10746" hidden="1"/>
    <row r="10747" hidden="1"/>
    <row r="10748" hidden="1"/>
    <row r="10749" hidden="1"/>
    <row r="10750" hidden="1"/>
    <row r="10751" hidden="1"/>
    <row r="10752" hidden="1"/>
    <row r="10753" hidden="1"/>
    <row r="10754" hidden="1"/>
    <row r="10755" hidden="1"/>
    <row r="10756" hidden="1"/>
    <row r="10757" hidden="1"/>
    <row r="10758" hidden="1"/>
    <row r="10759" hidden="1"/>
    <row r="10760" hidden="1"/>
    <row r="10761" hidden="1"/>
    <row r="10762" hidden="1"/>
    <row r="10763" hidden="1"/>
    <row r="10764" hidden="1"/>
    <row r="10765" hidden="1"/>
    <row r="10766" hidden="1"/>
    <row r="10767" hidden="1"/>
    <row r="10768" hidden="1"/>
    <row r="10769" hidden="1"/>
    <row r="10770" hidden="1"/>
    <row r="10771" hidden="1"/>
    <row r="10772" hidden="1"/>
    <row r="10773" hidden="1"/>
    <row r="10774" hidden="1"/>
    <row r="10775" hidden="1"/>
    <row r="10776" hidden="1"/>
    <row r="10777" hidden="1"/>
    <row r="10778" hidden="1"/>
    <row r="10779" hidden="1"/>
    <row r="10780" hidden="1"/>
    <row r="10781" hidden="1"/>
    <row r="10782" hidden="1"/>
    <row r="10783" hidden="1"/>
    <row r="10784" hidden="1"/>
    <row r="10785" hidden="1"/>
    <row r="10786" hidden="1"/>
    <row r="10787" hidden="1"/>
    <row r="10788" hidden="1"/>
    <row r="10789" hidden="1"/>
    <row r="10790" hidden="1"/>
    <row r="10791" hidden="1"/>
    <row r="10792" hidden="1"/>
    <row r="10793" hidden="1"/>
    <row r="10794" hidden="1"/>
    <row r="10795" hidden="1"/>
    <row r="10796" hidden="1"/>
    <row r="10797" hidden="1"/>
    <row r="10798" hidden="1"/>
    <row r="10799" hidden="1"/>
    <row r="10800" hidden="1"/>
    <row r="10801" hidden="1"/>
    <row r="10802" hidden="1"/>
    <row r="10803" hidden="1"/>
    <row r="10804" hidden="1"/>
    <row r="10805" hidden="1"/>
    <row r="10806" hidden="1"/>
    <row r="10807" hidden="1"/>
    <row r="10808" hidden="1"/>
    <row r="10809" hidden="1"/>
    <row r="10810" hidden="1"/>
    <row r="10811" hidden="1"/>
    <row r="10812" hidden="1"/>
    <row r="10813" hidden="1"/>
    <row r="10814" hidden="1"/>
    <row r="10815" hidden="1"/>
    <row r="10816" hidden="1"/>
    <row r="10817" hidden="1"/>
    <row r="10818" hidden="1"/>
    <row r="10819" hidden="1"/>
    <row r="10820" hidden="1"/>
    <row r="10821" hidden="1"/>
    <row r="10822" hidden="1"/>
    <row r="10823" hidden="1"/>
    <row r="10824" hidden="1"/>
    <row r="10825" hidden="1"/>
    <row r="10826" hidden="1"/>
    <row r="10827" hidden="1"/>
    <row r="10828" hidden="1"/>
    <row r="10829" hidden="1"/>
    <row r="10830" hidden="1"/>
    <row r="10831" hidden="1"/>
    <row r="10832" hidden="1"/>
    <row r="10833" hidden="1"/>
    <row r="10834" hidden="1"/>
    <row r="10835" hidden="1"/>
    <row r="10836" hidden="1"/>
    <row r="10837" hidden="1"/>
    <row r="10838" hidden="1"/>
    <row r="10839" hidden="1"/>
    <row r="10840" hidden="1"/>
    <row r="10841" hidden="1"/>
    <row r="10842" hidden="1"/>
    <row r="10843" hidden="1"/>
    <row r="10844" hidden="1"/>
    <row r="10845" hidden="1"/>
    <row r="10846" hidden="1"/>
    <row r="10847" hidden="1"/>
    <row r="10848" hidden="1"/>
    <row r="10849" hidden="1"/>
    <row r="10850" hidden="1"/>
    <row r="10851" hidden="1"/>
    <row r="10852" hidden="1"/>
    <row r="10853" hidden="1"/>
    <row r="10854" hidden="1"/>
    <row r="10855" hidden="1"/>
    <row r="10856" hidden="1"/>
    <row r="10857" hidden="1"/>
    <row r="10858" hidden="1"/>
    <row r="10859" hidden="1"/>
    <row r="10860" hidden="1"/>
    <row r="10861" hidden="1"/>
    <row r="10862" hidden="1"/>
    <row r="10863" hidden="1"/>
    <row r="10864" hidden="1"/>
    <row r="10865" hidden="1"/>
    <row r="10866" hidden="1"/>
    <row r="10867" hidden="1"/>
    <row r="10868" hidden="1"/>
    <row r="10869" hidden="1"/>
    <row r="10870" hidden="1"/>
    <row r="10871" hidden="1"/>
    <row r="10872" hidden="1"/>
    <row r="10873" hidden="1"/>
    <row r="10874" hidden="1"/>
    <row r="10875" hidden="1"/>
    <row r="10876" hidden="1"/>
    <row r="10877" hidden="1"/>
    <row r="10878" hidden="1"/>
    <row r="10879" hidden="1"/>
    <row r="10880" hidden="1"/>
    <row r="10881" hidden="1"/>
    <row r="10882" hidden="1"/>
    <row r="10883" hidden="1"/>
    <row r="10884" hidden="1"/>
    <row r="10885" hidden="1"/>
    <row r="10886" hidden="1"/>
    <row r="10887" hidden="1"/>
    <row r="10888" hidden="1"/>
    <row r="10889" hidden="1"/>
    <row r="10890" hidden="1"/>
    <row r="10891" hidden="1"/>
    <row r="10892" hidden="1"/>
    <row r="10893" hidden="1"/>
    <row r="10894" hidden="1"/>
    <row r="10895" hidden="1"/>
    <row r="10896" hidden="1"/>
    <row r="10897" hidden="1"/>
    <row r="10898" hidden="1"/>
    <row r="10899" hidden="1"/>
    <row r="10900" hidden="1"/>
    <row r="10901" hidden="1"/>
    <row r="10902" hidden="1"/>
    <row r="10903" hidden="1"/>
    <row r="10904" hidden="1"/>
    <row r="10905" hidden="1"/>
    <row r="10906" hidden="1"/>
    <row r="10907" hidden="1"/>
    <row r="10908" hidden="1"/>
    <row r="10909" hidden="1"/>
    <row r="10910" hidden="1"/>
    <row r="10911" hidden="1"/>
    <row r="10912" hidden="1"/>
    <row r="10913" hidden="1"/>
    <row r="10914" hidden="1"/>
    <row r="10915" hidden="1"/>
    <row r="10916" hidden="1"/>
    <row r="10917" hidden="1"/>
    <row r="10918" hidden="1"/>
    <row r="10919" hidden="1"/>
    <row r="10920" hidden="1"/>
    <row r="10921" hidden="1"/>
    <row r="10922" hidden="1"/>
    <row r="10923" hidden="1"/>
    <row r="10924" hidden="1"/>
    <row r="10925" hidden="1"/>
    <row r="10926" hidden="1"/>
    <row r="10927" hidden="1"/>
    <row r="10928" hidden="1"/>
    <row r="10929" hidden="1"/>
    <row r="10930" hidden="1"/>
    <row r="10931" hidden="1"/>
    <row r="10932" hidden="1"/>
    <row r="10933" hidden="1"/>
    <row r="10934" hidden="1"/>
    <row r="10935" hidden="1"/>
    <row r="10936" hidden="1"/>
    <row r="10937" hidden="1"/>
    <row r="10938" hidden="1"/>
    <row r="10939" hidden="1"/>
    <row r="10940" hidden="1"/>
    <row r="10941" hidden="1"/>
    <row r="10942" hidden="1"/>
    <row r="10943" hidden="1"/>
    <row r="10944" hidden="1"/>
    <row r="10945" hidden="1"/>
    <row r="10946" hidden="1"/>
    <row r="10947" hidden="1"/>
    <row r="10948" hidden="1"/>
    <row r="10949" hidden="1"/>
    <row r="10950" hidden="1"/>
    <row r="10951" hidden="1"/>
    <row r="10952" hidden="1"/>
    <row r="10953" hidden="1"/>
    <row r="10954" hidden="1"/>
    <row r="10955" hidden="1"/>
    <row r="10956" hidden="1"/>
    <row r="10957" hidden="1"/>
    <row r="10958" hidden="1"/>
    <row r="10959" hidden="1"/>
    <row r="10960" hidden="1"/>
    <row r="10961" hidden="1"/>
    <row r="10962" hidden="1"/>
    <row r="10963" hidden="1"/>
    <row r="10964" hidden="1"/>
    <row r="10965" hidden="1"/>
    <row r="10966" hidden="1"/>
    <row r="10967" hidden="1"/>
    <row r="10968" hidden="1"/>
    <row r="10969" hidden="1"/>
    <row r="10970" hidden="1"/>
    <row r="10971" hidden="1"/>
    <row r="10972" hidden="1"/>
    <row r="10973" hidden="1"/>
    <row r="10974" hidden="1"/>
    <row r="10975" hidden="1"/>
    <row r="10976" hidden="1"/>
    <row r="10977" hidden="1"/>
    <row r="10978" hidden="1"/>
    <row r="10979" hidden="1"/>
    <row r="10980" hidden="1"/>
    <row r="10981" hidden="1"/>
    <row r="10982" hidden="1"/>
    <row r="10983" hidden="1"/>
    <row r="10984" hidden="1"/>
    <row r="10985" hidden="1"/>
    <row r="10986" hidden="1"/>
    <row r="10987" hidden="1"/>
    <row r="10988" hidden="1"/>
    <row r="10989" hidden="1"/>
    <row r="10990" hidden="1"/>
    <row r="10991" hidden="1"/>
    <row r="10992" hidden="1"/>
    <row r="10993" hidden="1"/>
    <row r="10994" hidden="1"/>
    <row r="10995" hidden="1"/>
    <row r="10996" hidden="1"/>
    <row r="10997" hidden="1"/>
    <row r="10998" hidden="1"/>
    <row r="10999" hidden="1"/>
    <row r="11000" hidden="1"/>
    <row r="11001" hidden="1"/>
    <row r="11002" hidden="1"/>
    <row r="11003" hidden="1"/>
    <row r="11004" hidden="1"/>
    <row r="11005" hidden="1"/>
    <row r="11006" hidden="1"/>
    <row r="11007" hidden="1"/>
    <row r="11008" hidden="1"/>
    <row r="11009" hidden="1"/>
    <row r="11010" hidden="1"/>
    <row r="11011" hidden="1"/>
    <row r="11012" hidden="1"/>
    <row r="11013" hidden="1"/>
    <row r="11014" hidden="1"/>
    <row r="11015" hidden="1"/>
    <row r="11016" hidden="1"/>
    <row r="11017" hidden="1"/>
    <row r="11018" hidden="1"/>
    <row r="11019" hidden="1"/>
    <row r="11020" hidden="1"/>
    <row r="11021" hidden="1"/>
    <row r="11022" hidden="1"/>
    <row r="11023" hidden="1"/>
    <row r="11024" hidden="1"/>
    <row r="11025" hidden="1"/>
    <row r="11026" hidden="1"/>
    <row r="11027" hidden="1"/>
    <row r="11028" hidden="1"/>
    <row r="11029" hidden="1"/>
    <row r="11030" hidden="1"/>
    <row r="11031" hidden="1"/>
    <row r="11032" hidden="1"/>
    <row r="11033" hidden="1"/>
    <row r="11034" hidden="1"/>
    <row r="11035" hidden="1"/>
    <row r="11036" hidden="1"/>
    <row r="11037" hidden="1"/>
    <row r="11038" hidden="1"/>
    <row r="11039" hidden="1"/>
    <row r="11040" hidden="1"/>
    <row r="11041" hidden="1"/>
    <row r="11042" hidden="1"/>
    <row r="11043" hidden="1"/>
    <row r="11044" hidden="1"/>
    <row r="11045" hidden="1"/>
    <row r="11046" hidden="1"/>
    <row r="11047" hidden="1"/>
    <row r="11048" hidden="1"/>
    <row r="11049" hidden="1"/>
    <row r="11050" hidden="1"/>
    <row r="11051" hidden="1"/>
    <row r="11052" hidden="1"/>
    <row r="11053" hidden="1"/>
    <row r="11054" hidden="1"/>
    <row r="11055" hidden="1"/>
    <row r="11056" hidden="1"/>
    <row r="11057" hidden="1"/>
    <row r="11058" hidden="1"/>
    <row r="11059" hidden="1"/>
    <row r="11060" hidden="1"/>
    <row r="11061" hidden="1"/>
    <row r="11062" hidden="1"/>
    <row r="11063" hidden="1"/>
    <row r="11064" hidden="1"/>
    <row r="11065" hidden="1"/>
    <row r="11066" hidden="1"/>
    <row r="11067" hidden="1"/>
    <row r="11068" hidden="1"/>
    <row r="11069" hidden="1"/>
    <row r="11070" hidden="1"/>
    <row r="11071" hidden="1"/>
    <row r="11072" hidden="1"/>
    <row r="11073" hidden="1"/>
    <row r="11074" hidden="1"/>
    <row r="11075" hidden="1"/>
    <row r="11076" hidden="1"/>
    <row r="11077" hidden="1"/>
    <row r="11078" hidden="1"/>
    <row r="11079" hidden="1"/>
    <row r="11080" hidden="1"/>
    <row r="11081" hidden="1"/>
    <row r="11082" hidden="1"/>
    <row r="11083" hidden="1"/>
    <row r="11084" hidden="1"/>
    <row r="11085" hidden="1"/>
    <row r="11086" hidden="1"/>
    <row r="11087" hidden="1"/>
    <row r="11088" hidden="1"/>
    <row r="11089" hidden="1"/>
    <row r="11090" hidden="1"/>
    <row r="11091" hidden="1"/>
    <row r="11092" hidden="1"/>
    <row r="11093" hidden="1"/>
    <row r="11094" hidden="1"/>
    <row r="11095" hidden="1"/>
    <row r="11096" hidden="1"/>
    <row r="11097" hidden="1"/>
    <row r="11098" hidden="1"/>
    <row r="11099" hidden="1"/>
    <row r="11100" hidden="1"/>
    <row r="11101" hidden="1"/>
    <row r="11102" hidden="1"/>
    <row r="11103" hidden="1"/>
    <row r="11104" hidden="1"/>
    <row r="11105" hidden="1"/>
    <row r="11106" hidden="1"/>
    <row r="11107" hidden="1"/>
    <row r="11108" hidden="1"/>
    <row r="11109" hidden="1"/>
    <row r="11110" hidden="1"/>
    <row r="11111" hidden="1"/>
    <row r="11112" hidden="1"/>
    <row r="11113" hidden="1"/>
    <row r="11114" hidden="1"/>
    <row r="11115" hidden="1"/>
    <row r="11116" hidden="1"/>
    <row r="11117" hidden="1"/>
    <row r="11118" hidden="1"/>
    <row r="11119" hidden="1"/>
    <row r="11120" hidden="1"/>
    <row r="11121" hidden="1"/>
    <row r="11122" hidden="1"/>
    <row r="11123" hidden="1"/>
    <row r="11124" hidden="1"/>
    <row r="11125" hidden="1"/>
    <row r="11126" hidden="1"/>
    <row r="11127" hidden="1"/>
    <row r="11128" hidden="1"/>
    <row r="11129" hidden="1"/>
    <row r="11130" hidden="1"/>
    <row r="11131" hidden="1"/>
    <row r="11132" hidden="1"/>
    <row r="11133" hidden="1"/>
    <row r="11134" hidden="1"/>
    <row r="11135" hidden="1"/>
    <row r="11136" hidden="1"/>
    <row r="11137" hidden="1"/>
    <row r="11138" hidden="1"/>
    <row r="11139" hidden="1"/>
    <row r="11140" hidden="1"/>
    <row r="11141" hidden="1"/>
    <row r="11142" hidden="1"/>
    <row r="11143" hidden="1"/>
    <row r="11144" hidden="1"/>
    <row r="11145" hidden="1"/>
    <row r="11146" hidden="1"/>
    <row r="11147" hidden="1"/>
    <row r="11148" hidden="1"/>
    <row r="11149" hidden="1"/>
    <row r="11150" hidden="1"/>
    <row r="11151" hidden="1"/>
    <row r="11152" hidden="1"/>
    <row r="11153" hidden="1"/>
    <row r="11154" hidden="1"/>
    <row r="11155" hidden="1"/>
    <row r="11156" hidden="1"/>
    <row r="11157" hidden="1"/>
    <row r="11158" hidden="1"/>
    <row r="11159" hidden="1"/>
    <row r="11160" hidden="1"/>
    <row r="11161" hidden="1"/>
    <row r="11162" hidden="1"/>
    <row r="11163" hidden="1"/>
    <row r="11164" hidden="1"/>
    <row r="11165" hidden="1"/>
    <row r="11166" hidden="1"/>
    <row r="11167" hidden="1"/>
    <row r="11168" hidden="1"/>
    <row r="11169" hidden="1"/>
    <row r="11170" hidden="1"/>
    <row r="11171" hidden="1"/>
    <row r="11172" hidden="1"/>
    <row r="11173" hidden="1"/>
    <row r="11174" hidden="1"/>
    <row r="11175" hidden="1"/>
    <row r="11176" hidden="1"/>
    <row r="11177" hidden="1"/>
    <row r="11178" hidden="1"/>
    <row r="11179" hidden="1"/>
    <row r="11180" hidden="1"/>
    <row r="11181" hidden="1"/>
    <row r="11182" hidden="1"/>
    <row r="11183" hidden="1"/>
    <row r="11184" hidden="1"/>
    <row r="11185" hidden="1"/>
    <row r="11186" hidden="1"/>
    <row r="11187" hidden="1"/>
    <row r="11188" hidden="1"/>
    <row r="11189" hidden="1"/>
    <row r="11190" hidden="1"/>
    <row r="11191" hidden="1"/>
    <row r="11192" hidden="1"/>
    <row r="11193" hidden="1"/>
    <row r="11194" hidden="1"/>
    <row r="11195" hidden="1"/>
    <row r="11196" hidden="1"/>
    <row r="11197" hidden="1"/>
    <row r="11198" hidden="1"/>
    <row r="11199" hidden="1"/>
    <row r="11200" hidden="1"/>
    <row r="11201" hidden="1"/>
    <row r="11202" hidden="1"/>
    <row r="11203" hidden="1"/>
    <row r="11204" hidden="1"/>
    <row r="11205" hidden="1"/>
    <row r="11206" hidden="1"/>
    <row r="11207" hidden="1"/>
    <row r="11208" hidden="1"/>
    <row r="11209" hidden="1"/>
    <row r="11210" hidden="1"/>
    <row r="11211" hidden="1"/>
    <row r="11212" hidden="1"/>
    <row r="11213" hidden="1"/>
    <row r="11214" hidden="1"/>
    <row r="11215" hidden="1"/>
    <row r="11216" hidden="1"/>
    <row r="11217" hidden="1"/>
    <row r="11218" hidden="1"/>
    <row r="11219" hidden="1"/>
    <row r="11220" hidden="1"/>
    <row r="11221" hidden="1"/>
    <row r="11222" hidden="1"/>
    <row r="11223" hidden="1"/>
    <row r="11224" hidden="1"/>
    <row r="11225" hidden="1"/>
    <row r="11226" hidden="1"/>
    <row r="11227" hidden="1"/>
    <row r="11228" hidden="1"/>
    <row r="11229" hidden="1"/>
    <row r="11230" hidden="1"/>
    <row r="11231" hidden="1"/>
    <row r="11232" hidden="1"/>
    <row r="11233" hidden="1"/>
    <row r="11234" hidden="1"/>
    <row r="11235" hidden="1"/>
    <row r="11236" hidden="1"/>
    <row r="11237" hidden="1"/>
    <row r="11238" hidden="1"/>
    <row r="11239" hidden="1"/>
    <row r="11240" hidden="1"/>
    <row r="11241" hidden="1"/>
    <row r="11242" hidden="1"/>
    <row r="11243" hidden="1"/>
    <row r="11244" hidden="1"/>
    <row r="11245" hidden="1"/>
    <row r="11246" hidden="1"/>
    <row r="11247" hidden="1"/>
    <row r="11248" hidden="1"/>
    <row r="11249" hidden="1"/>
    <row r="11250" hidden="1"/>
    <row r="11251" hidden="1"/>
    <row r="11252" hidden="1"/>
    <row r="11253" hidden="1"/>
    <row r="11254" hidden="1"/>
    <row r="11255" hidden="1"/>
    <row r="11256" hidden="1"/>
    <row r="11257" hidden="1"/>
    <row r="11258" hidden="1"/>
    <row r="11259" hidden="1"/>
    <row r="11260" hidden="1"/>
    <row r="11261" hidden="1"/>
    <row r="11262" hidden="1"/>
    <row r="11263" hidden="1"/>
    <row r="11264" hidden="1"/>
    <row r="11265" hidden="1"/>
    <row r="11266" hidden="1"/>
    <row r="11267" hidden="1"/>
    <row r="11268" hidden="1"/>
    <row r="11269" hidden="1"/>
    <row r="11270" hidden="1"/>
    <row r="11271" hidden="1"/>
    <row r="11272" hidden="1"/>
    <row r="11273" hidden="1"/>
    <row r="11274" hidden="1"/>
    <row r="11275" hidden="1"/>
    <row r="11276" hidden="1"/>
    <row r="11277" hidden="1"/>
    <row r="11278" hidden="1"/>
    <row r="11279" hidden="1"/>
    <row r="11280" hidden="1"/>
    <row r="11281" hidden="1"/>
    <row r="11282" hidden="1"/>
    <row r="11283" hidden="1"/>
    <row r="11284" hidden="1"/>
    <row r="11285" hidden="1"/>
    <row r="11286" hidden="1"/>
    <row r="11287" hidden="1"/>
    <row r="11288" hidden="1"/>
    <row r="11289" hidden="1"/>
    <row r="11290" hidden="1"/>
    <row r="11291" hidden="1"/>
    <row r="11292" hidden="1"/>
    <row r="11293" hidden="1"/>
    <row r="11294" hidden="1"/>
    <row r="11295" hidden="1"/>
    <row r="11296" hidden="1"/>
    <row r="11297" hidden="1"/>
    <row r="11298" hidden="1"/>
    <row r="11299" hidden="1"/>
    <row r="11300" hidden="1"/>
    <row r="11301" hidden="1"/>
    <row r="11302" hidden="1"/>
    <row r="11303" hidden="1"/>
    <row r="11304" hidden="1"/>
    <row r="11305" hidden="1"/>
    <row r="11306" hidden="1"/>
    <row r="11307" hidden="1"/>
    <row r="11308" hidden="1"/>
    <row r="11309" hidden="1"/>
    <row r="11310" hidden="1"/>
    <row r="11311" hidden="1"/>
    <row r="11312" hidden="1"/>
    <row r="11313" hidden="1"/>
    <row r="11314" hidden="1"/>
    <row r="11315" hidden="1"/>
    <row r="11316" hidden="1"/>
    <row r="11317" hidden="1"/>
    <row r="11318" hidden="1"/>
    <row r="11319" hidden="1"/>
    <row r="11320" hidden="1"/>
    <row r="11321" hidden="1"/>
    <row r="11322" hidden="1"/>
    <row r="11323" hidden="1"/>
    <row r="11324" hidden="1"/>
    <row r="11325" hidden="1"/>
    <row r="11326" hidden="1"/>
    <row r="11327" hidden="1"/>
    <row r="11328" hidden="1"/>
    <row r="11329" hidden="1"/>
    <row r="11330" hidden="1"/>
    <row r="11331" hidden="1"/>
    <row r="11332" hidden="1"/>
    <row r="11333" hidden="1"/>
    <row r="11334" hidden="1"/>
    <row r="11335" hidden="1"/>
    <row r="11336" hidden="1"/>
    <row r="11337" hidden="1"/>
    <row r="11338" hidden="1"/>
    <row r="11339" hidden="1"/>
    <row r="11340" hidden="1"/>
    <row r="11341" hidden="1"/>
    <row r="11342" hidden="1"/>
    <row r="11343" hidden="1"/>
    <row r="11344" hidden="1"/>
    <row r="11345" hidden="1"/>
    <row r="11346" hidden="1"/>
    <row r="11347" hidden="1"/>
    <row r="11348" hidden="1"/>
    <row r="11349" hidden="1"/>
    <row r="11350" hidden="1"/>
    <row r="11351" hidden="1"/>
    <row r="11352" hidden="1"/>
    <row r="11353" hidden="1"/>
    <row r="11354" hidden="1"/>
    <row r="11355" hidden="1"/>
    <row r="11356" hidden="1"/>
    <row r="11357" hidden="1"/>
    <row r="11358" hidden="1"/>
    <row r="11359" hidden="1"/>
    <row r="11360" hidden="1"/>
    <row r="11361" hidden="1"/>
    <row r="11362" hidden="1"/>
    <row r="11363" hidden="1"/>
    <row r="11364" hidden="1"/>
    <row r="11365" hidden="1"/>
    <row r="11366" hidden="1"/>
    <row r="11367" hidden="1"/>
    <row r="11368" hidden="1"/>
    <row r="11369" hidden="1"/>
    <row r="11370" hidden="1"/>
    <row r="11371" hidden="1"/>
    <row r="11372" hidden="1"/>
    <row r="11373" hidden="1"/>
    <row r="11374" hidden="1"/>
    <row r="11375" hidden="1"/>
    <row r="11376" hidden="1"/>
    <row r="11377" hidden="1"/>
    <row r="11378" hidden="1"/>
    <row r="11379" hidden="1"/>
    <row r="11380" hidden="1"/>
    <row r="11381" hidden="1"/>
    <row r="11382" hidden="1"/>
    <row r="11383" hidden="1"/>
    <row r="11384" hidden="1"/>
    <row r="11385" hidden="1"/>
    <row r="11386" hidden="1"/>
    <row r="11387" hidden="1"/>
    <row r="11388" hidden="1"/>
    <row r="11389" hidden="1"/>
    <row r="11390" hidden="1"/>
    <row r="11391" hidden="1"/>
    <row r="11392" hidden="1"/>
    <row r="11393" hidden="1"/>
    <row r="11394" hidden="1"/>
    <row r="11395" hidden="1"/>
    <row r="11396" hidden="1"/>
    <row r="11397" hidden="1"/>
    <row r="11398" hidden="1"/>
    <row r="11399" hidden="1"/>
    <row r="11400" hidden="1"/>
    <row r="11401" hidden="1"/>
    <row r="11402" hidden="1"/>
    <row r="11403" hidden="1"/>
    <row r="11404" hidden="1"/>
    <row r="11405" hidden="1"/>
    <row r="11406" hidden="1"/>
    <row r="11407" hidden="1"/>
    <row r="11408" hidden="1"/>
    <row r="11409" hidden="1"/>
    <row r="11410" hidden="1"/>
    <row r="11411" hidden="1"/>
    <row r="11412" hidden="1"/>
    <row r="11413" hidden="1"/>
    <row r="11414" hidden="1"/>
    <row r="11415" hidden="1"/>
    <row r="11416" hidden="1"/>
    <row r="11417" hidden="1"/>
    <row r="11418" hidden="1"/>
    <row r="11419" hidden="1"/>
    <row r="11420" hidden="1"/>
    <row r="11421" hidden="1"/>
    <row r="11422" hidden="1"/>
    <row r="11423" hidden="1"/>
    <row r="11424" hidden="1"/>
    <row r="11425" hidden="1"/>
    <row r="11426" hidden="1"/>
    <row r="11427" hidden="1"/>
    <row r="11428" hidden="1"/>
    <row r="11429" hidden="1"/>
    <row r="11430" hidden="1"/>
    <row r="11431" hidden="1"/>
    <row r="11432" hidden="1"/>
    <row r="11433" hidden="1"/>
    <row r="11434" hidden="1"/>
    <row r="11435" hidden="1"/>
    <row r="11436" hidden="1"/>
    <row r="11437" hidden="1"/>
    <row r="11438" hidden="1"/>
    <row r="11439" hidden="1"/>
    <row r="11440" hidden="1"/>
    <row r="11441" hidden="1"/>
    <row r="11442" hidden="1"/>
    <row r="11443" hidden="1"/>
    <row r="11444" hidden="1"/>
    <row r="11445" hidden="1"/>
    <row r="11446" hidden="1"/>
    <row r="11447" hidden="1"/>
    <row r="11448" hidden="1"/>
    <row r="11449" hidden="1"/>
    <row r="11450" hidden="1"/>
    <row r="11451" hidden="1"/>
    <row r="11452" hidden="1"/>
    <row r="11453" hidden="1"/>
    <row r="11454" hidden="1"/>
    <row r="11455" hidden="1"/>
    <row r="11456" hidden="1"/>
    <row r="11457" hidden="1"/>
    <row r="11458" hidden="1"/>
    <row r="11459" hidden="1"/>
    <row r="11460" hidden="1"/>
    <row r="11461" hidden="1"/>
    <row r="11462" hidden="1"/>
    <row r="11463" hidden="1"/>
    <row r="11464" hidden="1"/>
    <row r="11465" hidden="1"/>
    <row r="11466" hidden="1"/>
    <row r="11467" hidden="1"/>
    <row r="11468" hidden="1"/>
    <row r="11469" hidden="1"/>
    <row r="11470" hidden="1"/>
    <row r="11471" hidden="1"/>
    <row r="11472" hidden="1"/>
    <row r="11473" hidden="1"/>
    <row r="11474" hidden="1"/>
    <row r="11475" hidden="1"/>
    <row r="11476" hidden="1"/>
    <row r="11477" hidden="1"/>
    <row r="11478" hidden="1"/>
    <row r="11479" hidden="1"/>
    <row r="11480" hidden="1"/>
    <row r="11481" hidden="1"/>
    <row r="11482" hidden="1"/>
    <row r="11483" hidden="1"/>
    <row r="11484" hidden="1"/>
    <row r="11485" hidden="1"/>
    <row r="11486" hidden="1"/>
    <row r="11487" hidden="1"/>
    <row r="11488" hidden="1"/>
    <row r="11489" hidden="1"/>
    <row r="11490" hidden="1"/>
    <row r="11491" hidden="1"/>
    <row r="11492" hidden="1"/>
    <row r="11493" hidden="1"/>
    <row r="11494" hidden="1"/>
    <row r="11495" hidden="1"/>
    <row r="11496" hidden="1"/>
    <row r="11497" hidden="1"/>
    <row r="11498" hidden="1"/>
    <row r="11499" hidden="1"/>
    <row r="11500" hidden="1"/>
    <row r="11501" hidden="1"/>
    <row r="11502" hidden="1"/>
    <row r="11503" hidden="1"/>
    <row r="11504" hidden="1"/>
    <row r="11505" hidden="1"/>
    <row r="11506" hidden="1"/>
    <row r="11507" hidden="1"/>
    <row r="11508" hidden="1"/>
    <row r="11509" hidden="1"/>
    <row r="11510" hidden="1"/>
    <row r="11511" hidden="1"/>
    <row r="11512" hidden="1"/>
    <row r="11513" hidden="1"/>
    <row r="11514" hidden="1"/>
    <row r="11515" hidden="1"/>
    <row r="11516" hidden="1"/>
    <row r="11517" hidden="1"/>
    <row r="11518" hidden="1"/>
    <row r="11519" hidden="1"/>
    <row r="11520" hidden="1"/>
    <row r="11521" hidden="1"/>
    <row r="11522" hidden="1"/>
    <row r="11523" hidden="1"/>
    <row r="11524" hidden="1"/>
    <row r="11525" hidden="1"/>
    <row r="11526" hidden="1"/>
    <row r="11527" hidden="1"/>
    <row r="11528" hidden="1"/>
    <row r="11529" hidden="1"/>
    <row r="11530" hidden="1"/>
    <row r="11531" hidden="1"/>
    <row r="11532" hidden="1"/>
    <row r="11533" hidden="1"/>
    <row r="11534" hidden="1"/>
    <row r="11535" hidden="1"/>
    <row r="11536" hidden="1"/>
    <row r="11537" hidden="1"/>
    <row r="11538" hidden="1"/>
    <row r="11539" hidden="1"/>
    <row r="11540" hidden="1"/>
    <row r="11541" hidden="1"/>
    <row r="11542" hidden="1"/>
    <row r="11543" hidden="1"/>
    <row r="11544" hidden="1"/>
    <row r="11545" hidden="1"/>
    <row r="11546" hidden="1"/>
    <row r="11547" hidden="1"/>
    <row r="11548" hidden="1"/>
    <row r="11549" hidden="1"/>
    <row r="11550" hidden="1"/>
    <row r="11551" hidden="1"/>
    <row r="11552" hidden="1"/>
    <row r="11553" hidden="1"/>
    <row r="11554" hidden="1"/>
    <row r="11555" hidden="1"/>
    <row r="11556" hidden="1"/>
    <row r="11557" hidden="1"/>
    <row r="11558" hidden="1"/>
    <row r="11559" hidden="1"/>
    <row r="11560" hidden="1"/>
    <row r="11561" hidden="1"/>
    <row r="11562" hidden="1"/>
    <row r="11563" hidden="1"/>
    <row r="11564" hidden="1"/>
    <row r="11565" hidden="1"/>
    <row r="11566" hidden="1"/>
    <row r="11567" hidden="1"/>
    <row r="11568" hidden="1"/>
    <row r="11569" hidden="1"/>
    <row r="11570" hidden="1"/>
    <row r="11571" hidden="1"/>
    <row r="11572" hidden="1"/>
    <row r="11573" hidden="1"/>
    <row r="11574" hidden="1"/>
    <row r="11575" hidden="1"/>
    <row r="11576" hidden="1"/>
    <row r="11577" hidden="1"/>
    <row r="11578" hidden="1"/>
    <row r="11579" hidden="1"/>
    <row r="11580" hidden="1"/>
    <row r="11581" hidden="1"/>
    <row r="11582" hidden="1"/>
    <row r="11583" hidden="1"/>
    <row r="11584" hidden="1"/>
    <row r="11585" hidden="1"/>
    <row r="11586" hidden="1"/>
    <row r="11587" hidden="1"/>
    <row r="11588" hidden="1"/>
    <row r="11589" hidden="1"/>
    <row r="11590" hidden="1"/>
    <row r="11591" hidden="1"/>
    <row r="11592" hidden="1"/>
    <row r="11593" hidden="1"/>
    <row r="11594" hidden="1"/>
    <row r="11595" hidden="1"/>
    <row r="11596" hidden="1"/>
    <row r="11597" hidden="1"/>
    <row r="11598" hidden="1"/>
    <row r="11599" hidden="1"/>
    <row r="11600" hidden="1"/>
    <row r="11601" hidden="1"/>
    <row r="11602" hidden="1"/>
    <row r="11603" hidden="1"/>
    <row r="11604" hidden="1"/>
    <row r="11605" hidden="1"/>
    <row r="11606" hidden="1"/>
    <row r="11607" hidden="1"/>
    <row r="11608" hidden="1"/>
    <row r="11609" hidden="1"/>
    <row r="11610" hidden="1"/>
    <row r="11611" hidden="1"/>
    <row r="11612" hidden="1"/>
    <row r="11613" hidden="1"/>
    <row r="11614" hidden="1"/>
    <row r="11615" hidden="1"/>
    <row r="11616" hidden="1"/>
    <row r="11617" hidden="1"/>
    <row r="11618" hidden="1"/>
    <row r="11619" hidden="1"/>
    <row r="11620" hidden="1"/>
    <row r="11621" hidden="1"/>
    <row r="11622" hidden="1"/>
    <row r="11623" hidden="1"/>
    <row r="11624" hidden="1"/>
    <row r="11625" hidden="1"/>
    <row r="11626" hidden="1"/>
    <row r="11627" hidden="1"/>
    <row r="11628" hidden="1"/>
    <row r="11629" hidden="1"/>
    <row r="11630" hidden="1"/>
    <row r="11631" hidden="1"/>
    <row r="11632" hidden="1"/>
    <row r="11633" hidden="1"/>
    <row r="11634" hidden="1"/>
    <row r="11635" hidden="1"/>
    <row r="11636" hidden="1"/>
    <row r="11637" hidden="1"/>
    <row r="11638" hidden="1"/>
    <row r="11639" hidden="1"/>
    <row r="11640" hidden="1"/>
    <row r="11641" hidden="1"/>
    <row r="11642" hidden="1"/>
    <row r="11643" hidden="1"/>
    <row r="11644" hidden="1"/>
    <row r="11645" hidden="1"/>
    <row r="11646" hidden="1"/>
    <row r="11647" hidden="1"/>
    <row r="11648" hidden="1"/>
    <row r="11649" hidden="1"/>
    <row r="11650" hidden="1"/>
    <row r="11651" hidden="1"/>
    <row r="11652" hidden="1"/>
    <row r="11653" hidden="1"/>
    <row r="11654" hidden="1"/>
    <row r="11655" hidden="1"/>
    <row r="11656" hidden="1"/>
    <row r="11657" hidden="1"/>
    <row r="11658" hidden="1"/>
    <row r="11659" hidden="1"/>
    <row r="11660" hidden="1"/>
    <row r="11661" hidden="1"/>
    <row r="11662" hidden="1"/>
    <row r="11663" hidden="1"/>
    <row r="11664" hidden="1"/>
    <row r="11665" hidden="1"/>
    <row r="11666" hidden="1"/>
    <row r="11667" hidden="1"/>
    <row r="11668" hidden="1"/>
    <row r="11669" hidden="1"/>
    <row r="11670" hidden="1"/>
    <row r="11671" hidden="1"/>
    <row r="11672" hidden="1"/>
    <row r="11673" hidden="1"/>
    <row r="11674" hidden="1"/>
    <row r="11675" hidden="1"/>
    <row r="11676" hidden="1"/>
    <row r="11677" hidden="1"/>
    <row r="11678" hidden="1"/>
    <row r="11679" hidden="1"/>
    <row r="11680" hidden="1"/>
    <row r="11681" hidden="1"/>
    <row r="11682" hidden="1"/>
    <row r="11683" hidden="1"/>
    <row r="11684" hidden="1"/>
    <row r="11685" hidden="1"/>
    <row r="11686" hidden="1"/>
    <row r="11687" hidden="1"/>
    <row r="11688" hidden="1"/>
    <row r="11689" hidden="1"/>
    <row r="11690" hidden="1"/>
    <row r="11691" hidden="1"/>
    <row r="11692" hidden="1"/>
    <row r="11693" hidden="1"/>
    <row r="11694" hidden="1"/>
    <row r="11695" hidden="1"/>
    <row r="11696" hidden="1"/>
    <row r="11697" hidden="1"/>
    <row r="11698" hidden="1"/>
    <row r="11699" hidden="1"/>
    <row r="11700" hidden="1"/>
    <row r="11701" hidden="1"/>
    <row r="11702" hidden="1"/>
    <row r="11703" hidden="1"/>
    <row r="11704" hidden="1"/>
    <row r="11705" hidden="1"/>
    <row r="11706" hidden="1"/>
    <row r="11707" hidden="1"/>
    <row r="11708" hidden="1"/>
    <row r="11709" hidden="1"/>
    <row r="11710" hidden="1"/>
    <row r="11711" hidden="1"/>
    <row r="11712" hidden="1"/>
    <row r="11713" hidden="1"/>
    <row r="11714" hidden="1"/>
    <row r="11715" hidden="1"/>
    <row r="11716" hidden="1"/>
    <row r="11717" hidden="1"/>
    <row r="11718" hidden="1"/>
    <row r="11719" hidden="1"/>
    <row r="11720" hidden="1"/>
    <row r="11721" hidden="1"/>
    <row r="11722" hidden="1"/>
    <row r="11723" hidden="1"/>
    <row r="11724" hidden="1"/>
    <row r="11725" hidden="1"/>
    <row r="11726" hidden="1"/>
    <row r="11727" hidden="1"/>
    <row r="11728" hidden="1"/>
    <row r="11729" hidden="1"/>
    <row r="11730" hidden="1"/>
    <row r="11731" hidden="1"/>
    <row r="11732" hidden="1"/>
    <row r="11733" hidden="1"/>
    <row r="11734" hidden="1"/>
    <row r="11735" hidden="1"/>
    <row r="11736" hidden="1"/>
    <row r="11737" hidden="1"/>
    <row r="11738" hidden="1"/>
    <row r="11739" hidden="1"/>
    <row r="11740" hidden="1"/>
    <row r="11741" hidden="1"/>
    <row r="11742" hidden="1"/>
    <row r="11743" hidden="1"/>
    <row r="11744" hidden="1"/>
    <row r="11745" hidden="1"/>
    <row r="11746" hidden="1"/>
    <row r="11747" hidden="1"/>
    <row r="11748" hidden="1"/>
    <row r="11749" hidden="1"/>
    <row r="11750" hidden="1"/>
    <row r="11751" hidden="1"/>
    <row r="11752" hidden="1"/>
    <row r="11753" hidden="1"/>
    <row r="11754" hidden="1"/>
    <row r="11755" hidden="1"/>
    <row r="11756" hidden="1"/>
    <row r="11757" hidden="1"/>
    <row r="11758" hidden="1"/>
    <row r="11759" hidden="1"/>
    <row r="11760" hidden="1"/>
    <row r="11761" hidden="1"/>
    <row r="11762" hidden="1"/>
    <row r="11763" hidden="1"/>
    <row r="11764" hidden="1"/>
    <row r="11765" hidden="1"/>
    <row r="11766" hidden="1"/>
    <row r="11767" hidden="1"/>
    <row r="11768" hidden="1"/>
    <row r="11769" hidden="1"/>
    <row r="11770" hidden="1"/>
    <row r="11771" hidden="1"/>
    <row r="11772" hidden="1"/>
    <row r="11773" hidden="1"/>
    <row r="11774" hidden="1"/>
    <row r="11775" hidden="1"/>
    <row r="11776" hidden="1"/>
    <row r="11777" hidden="1"/>
    <row r="11778" hidden="1"/>
    <row r="11779" hidden="1"/>
    <row r="11780" hidden="1"/>
    <row r="11781" hidden="1"/>
    <row r="11782" hidden="1"/>
    <row r="11783" hidden="1"/>
    <row r="11784" hidden="1"/>
    <row r="11785" hidden="1"/>
    <row r="11786" hidden="1"/>
    <row r="11787" hidden="1"/>
    <row r="11788" hidden="1"/>
    <row r="11789" hidden="1"/>
    <row r="11790" hidden="1"/>
    <row r="11791" hidden="1"/>
    <row r="11792" hidden="1"/>
    <row r="11793" hidden="1"/>
    <row r="11794" hidden="1"/>
    <row r="11795" hidden="1"/>
    <row r="11796" hidden="1"/>
    <row r="11797" hidden="1"/>
    <row r="11798" hidden="1"/>
    <row r="11799" hidden="1"/>
    <row r="11800" hidden="1"/>
    <row r="11801" hidden="1"/>
    <row r="11802" hidden="1"/>
    <row r="11803" hidden="1"/>
    <row r="11804" hidden="1"/>
    <row r="11805" hidden="1"/>
    <row r="11806" hidden="1"/>
    <row r="11807" hidden="1"/>
    <row r="11808" hidden="1"/>
    <row r="11809" hidden="1"/>
    <row r="11810" hidden="1"/>
    <row r="11811" hidden="1"/>
    <row r="11812" hidden="1"/>
    <row r="11813" hidden="1"/>
    <row r="11814" hidden="1"/>
    <row r="11815" hidden="1"/>
    <row r="11816" hidden="1"/>
    <row r="11817" hidden="1"/>
    <row r="11818" hidden="1"/>
    <row r="11819" hidden="1"/>
    <row r="11820" hidden="1"/>
    <row r="11821" hidden="1"/>
    <row r="11822" hidden="1"/>
    <row r="11823" hidden="1"/>
    <row r="11824" hidden="1"/>
    <row r="11825" hidden="1"/>
    <row r="11826" hidden="1"/>
    <row r="11827" hidden="1"/>
    <row r="11828" hidden="1"/>
    <row r="11829" hidden="1"/>
    <row r="11830" hidden="1"/>
    <row r="11831" hidden="1"/>
    <row r="11832" hidden="1"/>
    <row r="11833" hidden="1"/>
    <row r="11834" hidden="1"/>
    <row r="11835" hidden="1"/>
    <row r="11836" hidden="1"/>
    <row r="11837" hidden="1"/>
    <row r="11838" hidden="1"/>
    <row r="11839" hidden="1"/>
    <row r="11840" hidden="1"/>
    <row r="11841" hidden="1"/>
    <row r="11842" hidden="1"/>
    <row r="11843" hidden="1"/>
    <row r="11844" hidden="1"/>
    <row r="11845" hidden="1"/>
    <row r="11846" hidden="1"/>
    <row r="11847" hidden="1"/>
    <row r="11848" hidden="1"/>
    <row r="11849" hidden="1"/>
    <row r="11850" hidden="1"/>
    <row r="11851" hidden="1"/>
    <row r="11852" hidden="1"/>
    <row r="11853" hidden="1"/>
    <row r="11854" hidden="1"/>
    <row r="11855" hidden="1"/>
    <row r="11856" hidden="1"/>
    <row r="11857" hidden="1"/>
    <row r="11858" hidden="1"/>
    <row r="11859" hidden="1"/>
    <row r="11860" hidden="1"/>
    <row r="11861" hidden="1"/>
    <row r="11862" hidden="1"/>
    <row r="11863" hidden="1"/>
    <row r="11864" hidden="1"/>
    <row r="11865" hidden="1"/>
    <row r="11866" hidden="1"/>
    <row r="11867" hidden="1"/>
    <row r="11868" hidden="1"/>
    <row r="11869" hidden="1"/>
    <row r="11870" hidden="1"/>
    <row r="11871" hidden="1"/>
    <row r="11872" hidden="1"/>
    <row r="11873" hidden="1"/>
    <row r="11874" hidden="1"/>
    <row r="11875" hidden="1"/>
    <row r="11876" hidden="1"/>
    <row r="11877" hidden="1"/>
    <row r="11878" hidden="1"/>
    <row r="11879" hidden="1"/>
    <row r="11880" hidden="1"/>
    <row r="11881" hidden="1"/>
    <row r="11882" hidden="1"/>
    <row r="11883" hidden="1"/>
    <row r="11884" hidden="1"/>
    <row r="11885" hidden="1"/>
    <row r="11886" hidden="1"/>
    <row r="11887" hidden="1"/>
    <row r="11888" hidden="1"/>
    <row r="11889" hidden="1"/>
    <row r="11890" hidden="1"/>
    <row r="11891" hidden="1"/>
    <row r="11892" hidden="1"/>
    <row r="11893" hidden="1"/>
    <row r="11894" hidden="1"/>
    <row r="11895" hidden="1"/>
    <row r="11896" hidden="1"/>
    <row r="11897" hidden="1"/>
    <row r="11898" hidden="1"/>
    <row r="11899" hidden="1"/>
    <row r="11900" hidden="1"/>
    <row r="11901" hidden="1"/>
    <row r="11902" hidden="1"/>
    <row r="11903" hidden="1"/>
    <row r="11904" hidden="1"/>
    <row r="11905" hidden="1"/>
    <row r="11906" hidden="1"/>
    <row r="11907" hidden="1"/>
    <row r="11908" hidden="1"/>
    <row r="11909" hidden="1"/>
    <row r="11910" hidden="1"/>
    <row r="11911" hidden="1"/>
    <row r="11912" hidden="1"/>
    <row r="11913" hidden="1"/>
    <row r="11914" hidden="1"/>
    <row r="11915" hidden="1"/>
    <row r="11916" hidden="1"/>
    <row r="11917" hidden="1"/>
    <row r="11918" hidden="1"/>
    <row r="11919" hidden="1"/>
    <row r="11920" hidden="1"/>
    <row r="11921" hidden="1"/>
    <row r="11922" hidden="1"/>
    <row r="11923" hidden="1"/>
    <row r="11924" hidden="1"/>
    <row r="11925" hidden="1"/>
    <row r="11926" hidden="1"/>
    <row r="11927" hidden="1"/>
    <row r="11928" hidden="1"/>
    <row r="11929" hidden="1"/>
    <row r="11930" hidden="1"/>
    <row r="11931" hidden="1"/>
    <row r="11932" hidden="1"/>
    <row r="11933" hidden="1"/>
    <row r="11934" hidden="1"/>
    <row r="11935" hidden="1"/>
    <row r="11936" hidden="1"/>
    <row r="11937" hidden="1"/>
    <row r="11938" hidden="1"/>
    <row r="11939" hidden="1"/>
    <row r="11940" hidden="1"/>
    <row r="11941" hidden="1"/>
    <row r="11942" hidden="1"/>
    <row r="11943" hidden="1"/>
    <row r="11944" hidden="1"/>
    <row r="11945" hidden="1"/>
    <row r="11946" hidden="1"/>
    <row r="11947" hidden="1"/>
    <row r="11948" hidden="1"/>
    <row r="11949" hidden="1"/>
    <row r="11950" hidden="1"/>
    <row r="11951" hidden="1"/>
    <row r="11952" hidden="1"/>
    <row r="11953" hidden="1"/>
    <row r="11954" hidden="1"/>
    <row r="11955" hidden="1"/>
    <row r="11956" hidden="1"/>
    <row r="11957" hidden="1"/>
    <row r="11958" hidden="1"/>
    <row r="11959" hidden="1"/>
    <row r="11960" hidden="1"/>
    <row r="11961" hidden="1"/>
    <row r="11962" hidden="1"/>
    <row r="11963" hidden="1"/>
    <row r="11964" hidden="1"/>
    <row r="11965" hidden="1"/>
    <row r="11966" hidden="1"/>
    <row r="11967" hidden="1"/>
    <row r="11968" hidden="1"/>
    <row r="11969" hidden="1"/>
    <row r="11970" hidden="1"/>
    <row r="11971" hidden="1"/>
    <row r="11972" hidden="1"/>
    <row r="11973" hidden="1"/>
    <row r="11974" hidden="1"/>
    <row r="11975" hidden="1"/>
    <row r="11976" hidden="1"/>
    <row r="11977" hidden="1"/>
    <row r="11978" hidden="1"/>
    <row r="11979" hidden="1"/>
    <row r="11980" hidden="1"/>
    <row r="11981" hidden="1"/>
    <row r="11982" hidden="1"/>
    <row r="11983" hidden="1"/>
    <row r="11984" hidden="1"/>
    <row r="11985" hidden="1"/>
    <row r="11986" hidden="1"/>
    <row r="11987" hidden="1"/>
    <row r="11988" hidden="1"/>
    <row r="11989" hidden="1"/>
    <row r="11990" hidden="1"/>
    <row r="11991" hidden="1"/>
    <row r="11992" hidden="1"/>
    <row r="11993" hidden="1"/>
    <row r="11994" hidden="1"/>
    <row r="11995" hidden="1"/>
    <row r="11996" hidden="1"/>
    <row r="11997" hidden="1"/>
    <row r="11998" hidden="1"/>
    <row r="11999" hidden="1"/>
    <row r="12000" hidden="1"/>
    <row r="12001" hidden="1"/>
    <row r="12002" hidden="1"/>
    <row r="12003" hidden="1"/>
    <row r="12004" hidden="1"/>
    <row r="12005" hidden="1"/>
    <row r="12006" hidden="1"/>
    <row r="12007" hidden="1"/>
    <row r="12008" hidden="1"/>
    <row r="12009" hidden="1"/>
    <row r="12010" hidden="1"/>
    <row r="12011" hidden="1"/>
    <row r="12012" hidden="1"/>
    <row r="12013" hidden="1"/>
    <row r="12014" hidden="1"/>
    <row r="12015" hidden="1"/>
    <row r="12016" hidden="1"/>
    <row r="12017" hidden="1"/>
    <row r="12018" hidden="1"/>
    <row r="12019" hidden="1"/>
    <row r="12020" hidden="1"/>
    <row r="12021" hidden="1"/>
    <row r="12022" hidden="1"/>
    <row r="12023" hidden="1"/>
    <row r="12024" hidden="1"/>
    <row r="12025" hidden="1"/>
    <row r="12026" hidden="1"/>
    <row r="12027" hidden="1"/>
    <row r="12028" hidden="1"/>
    <row r="12029" hidden="1"/>
    <row r="12030" hidden="1"/>
    <row r="12031" hidden="1"/>
    <row r="12032" hidden="1"/>
    <row r="12033" hidden="1"/>
    <row r="12034" hidden="1"/>
    <row r="12035" hidden="1"/>
    <row r="12036" hidden="1"/>
    <row r="12037" hidden="1"/>
    <row r="12038" hidden="1"/>
    <row r="12039" hidden="1"/>
    <row r="12040" hidden="1"/>
    <row r="12041" hidden="1"/>
    <row r="12042" hidden="1"/>
    <row r="12043" hidden="1"/>
    <row r="12044" hidden="1"/>
    <row r="12045" hidden="1"/>
    <row r="12046" hidden="1"/>
    <row r="12047" hidden="1"/>
    <row r="12048" hidden="1"/>
    <row r="12049" hidden="1"/>
    <row r="12050" hidden="1"/>
    <row r="12051" hidden="1"/>
    <row r="12052" hidden="1"/>
    <row r="12053" hidden="1"/>
    <row r="12054" hidden="1"/>
    <row r="12055" hidden="1"/>
    <row r="12056" hidden="1"/>
    <row r="12057" hidden="1"/>
    <row r="12058" hidden="1"/>
    <row r="12059" hidden="1"/>
    <row r="12060" hidden="1"/>
    <row r="12061" hidden="1"/>
    <row r="12062" hidden="1"/>
    <row r="12063" hidden="1"/>
    <row r="12064" hidden="1"/>
    <row r="12065" hidden="1"/>
    <row r="12066" hidden="1"/>
    <row r="12067" hidden="1"/>
    <row r="12068" hidden="1"/>
    <row r="12069" hidden="1"/>
    <row r="12070" hidden="1"/>
    <row r="12071" hidden="1"/>
    <row r="12072" hidden="1"/>
    <row r="12073" hidden="1"/>
    <row r="12074" hidden="1"/>
    <row r="12075" hidden="1"/>
    <row r="12076" hidden="1"/>
    <row r="12077" hidden="1"/>
    <row r="12078" hidden="1"/>
    <row r="12079" hidden="1"/>
    <row r="12080" hidden="1"/>
    <row r="12081" hidden="1"/>
    <row r="12082" hidden="1"/>
    <row r="12083" hidden="1"/>
    <row r="12084" hidden="1"/>
    <row r="12085" hidden="1"/>
    <row r="12086" hidden="1"/>
    <row r="12087" hidden="1"/>
    <row r="12088" hidden="1"/>
    <row r="12089" hidden="1"/>
    <row r="12090" hidden="1"/>
    <row r="12091" hidden="1"/>
    <row r="12092" hidden="1"/>
    <row r="12093" hidden="1"/>
    <row r="12094" hidden="1"/>
    <row r="12095" hidden="1"/>
    <row r="12096" hidden="1"/>
    <row r="12097" hidden="1"/>
    <row r="12098" hidden="1"/>
    <row r="12099" hidden="1"/>
    <row r="12100" hidden="1"/>
    <row r="12101" hidden="1"/>
    <row r="12102" hidden="1"/>
    <row r="12103" hidden="1"/>
    <row r="12104" hidden="1"/>
    <row r="12105" hidden="1"/>
    <row r="12106" hidden="1"/>
    <row r="12107" hidden="1"/>
    <row r="12108" hidden="1"/>
    <row r="12109" hidden="1"/>
    <row r="12110" hidden="1"/>
    <row r="12111" hidden="1"/>
    <row r="12112" hidden="1"/>
    <row r="12113" hidden="1"/>
    <row r="12114" hidden="1"/>
    <row r="12115" hidden="1"/>
    <row r="12116" hidden="1"/>
    <row r="12117" hidden="1"/>
    <row r="12118" hidden="1"/>
    <row r="12119" hidden="1"/>
    <row r="12120" hidden="1"/>
    <row r="12121" hidden="1"/>
    <row r="12122" hidden="1"/>
    <row r="12123" hidden="1"/>
    <row r="12124" hidden="1"/>
    <row r="12125" hidden="1"/>
    <row r="12126" hidden="1"/>
    <row r="12127" hidden="1"/>
    <row r="12128" hidden="1"/>
    <row r="12129" hidden="1"/>
    <row r="12130" hidden="1"/>
    <row r="12131" hidden="1"/>
    <row r="12132" hidden="1"/>
    <row r="12133" hidden="1"/>
    <row r="12134" hidden="1"/>
    <row r="12135" hidden="1"/>
    <row r="12136" hidden="1"/>
    <row r="12137" hidden="1"/>
    <row r="12138" hidden="1"/>
    <row r="12139" hidden="1"/>
    <row r="12140" hidden="1"/>
    <row r="12141" hidden="1"/>
    <row r="12142" hidden="1"/>
    <row r="12143" hidden="1"/>
    <row r="12144" hidden="1"/>
    <row r="12145" hidden="1"/>
    <row r="12146" hidden="1"/>
    <row r="12147" hidden="1"/>
    <row r="12148" hidden="1"/>
    <row r="12149" hidden="1"/>
    <row r="12150" hidden="1"/>
    <row r="12151" hidden="1"/>
    <row r="12152" hidden="1"/>
    <row r="12153" hidden="1"/>
    <row r="12154" hidden="1"/>
    <row r="12155" hidden="1"/>
    <row r="12156" hidden="1"/>
    <row r="12157" hidden="1"/>
    <row r="12158" hidden="1"/>
    <row r="12159" hidden="1"/>
    <row r="12160" hidden="1"/>
    <row r="12161" hidden="1"/>
    <row r="12162" hidden="1"/>
    <row r="12163" hidden="1"/>
    <row r="12164" hidden="1"/>
    <row r="12165" hidden="1"/>
    <row r="12166" hidden="1"/>
    <row r="12167" hidden="1"/>
    <row r="12168" hidden="1"/>
    <row r="12169" hidden="1"/>
    <row r="12170" hidden="1"/>
    <row r="12171" hidden="1"/>
    <row r="12172" hidden="1"/>
    <row r="12173" hidden="1"/>
    <row r="12174" hidden="1"/>
    <row r="12175" hidden="1"/>
    <row r="12176" hidden="1"/>
    <row r="12177" hidden="1"/>
    <row r="12178" hidden="1"/>
    <row r="12179" hidden="1"/>
    <row r="12180" hidden="1"/>
    <row r="12181" hidden="1"/>
    <row r="12182" hidden="1"/>
    <row r="12183" hidden="1"/>
    <row r="12184" hidden="1"/>
    <row r="12185" hidden="1"/>
    <row r="12186" hidden="1"/>
    <row r="12187" hidden="1"/>
    <row r="12188" hidden="1"/>
    <row r="12189" hidden="1"/>
    <row r="12190" hidden="1"/>
    <row r="12191" hidden="1"/>
    <row r="12192" hidden="1"/>
    <row r="12193" hidden="1"/>
    <row r="12194" hidden="1"/>
    <row r="12195" hidden="1"/>
    <row r="12196" hidden="1"/>
    <row r="12197" hidden="1"/>
    <row r="12198" hidden="1"/>
    <row r="12199" hidden="1"/>
    <row r="12200" hidden="1"/>
    <row r="12201" hidden="1"/>
    <row r="12202" hidden="1"/>
    <row r="12203" hidden="1"/>
    <row r="12204" hidden="1"/>
    <row r="12205" hidden="1"/>
    <row r="12206" hidden="1"/>
    <row r="12207" hidden="1"/>
    <row r="12208" hidden="1"/>
    <row r="12209" hidden="1"/>
    <row r="12210" hidden="1"/>
    <row r="12211" hidden="1"/>
    <row r="12212" hidden="1"/>
    <row r="12213" hidden="1"/>
    <row r="12214" hidden="1"/>
    <row r="12215" hidden="1"/>
    <row r="12216" hidden="1"/>
    <row r="12217" hidden="1"/>
    <row r="12218" hidden="1"/>
    <row r="12219" hidden="1"/>
    <row r="12220" hidden="1"/>
    <row r="12221" hidden="1"/>
    <row r="12222" hidden="1"/>
    <row r="12223" hidden="1"/>
    <row r="12224" hidden="1"/>
    <row r="12225" hidden="1"/>
    <row r="12226" hidden="1"/>
    <row r="12227" hidden="1"/>
    <row r="12228" hidden="1"/>
    <row r="12229" hidden="1"/>
    <row r="12230" hidden="1"/>
    <row r="12231" hidden="1"/>
    <row r="12232" hidden="1"/>
    <row r="12233" hidden="1"/>
    <row r="12234" hidden="1"/>
    <row r="12235" hidden="1"/>
    <row r="12236" hidden="1"/>
    <row r="12237" hidden="1"/>
    <row r="12238" hidden="1"/>
    <row r="12239" hidden="1"/>
    <row r="12240" hidden="1"/>
    <row r="12241" hidden="1"/>
    <row r="12242" hidden="1"/>
    <row r="12243" hidden="1"/>
    <row r="12244" hidden="1"/>
    <row r="12245" hidden="1"/>
    <row r="12246" hidden="1"/>
    <row r="12247" hidden="1"/>
    <row r="12248" hidden="1"/>
    <row r="12249" hidden="1"/>
    <row r="12250" hidden="1"/>
    <row r="12251" hidden="1"/>
    <row r="12252" hidden="1"/>
    <row r="12253" hidden="1"/>
    <row r="12254" hidden="1"/>
    <row r="12255" hidden="1"/>
    <row r="12256" hidden="1"/>
    <row r="12257" hidden="1"/>
    <row r="12258" hidden="1"/>
    <row r="12259" hidden="1"/>
    <row r="12260" hidden="1"/>
    <row r="12261" hidden="1"/>
    <row r="12262" hidden="1"/>
    <row r="12263" hidden="1"/>
    <row r="12264" hidden="1"/>
    <row r="12265" hidden="1"/>
    <row r="12266" hidden="1"/>
    <row r="12267" hidden="1"/>
    <row r="12268" hidden="1"/>
    <row r="12269" hidden="1"/>
    <row r="12270" hidden="1"/>
    <row r="12271" hidden="1"/>
    <row r="12272" hidden="1"/>
    <row r="12273" hidden="1"/>
    <row r="12274" hidden="1"/>
    <row r="12275" hidden="1"/>
    <row r="12276" hidden="1"/>
    <row r="12277" hidden="1"/>
    <row r="12278" hidden="1"/>
    <row r="12279" hidden="1"/>
    <row r="12280" hidden="1"/>
    <row r="12281" hidden="1"/>
    <row r="12282" hidden="1"/>
    <row r="12283" hidden="1"/>
    <row r="12284" hidden="1"/>
    <row r="12285" hidden="1"/>
    <row r="12286" hidden="1"/>
    <row r="12287" hidden="1"/>
    <row r="12288" hidden="1"/>
    <row r="12289" hidden="1"/>
    <row r="12290" hidden="1"/>
    <row r="12291" hidden="1"/>
    <row r="12292" hidden="1"/>
    <row r="12293" hidden="1"/>
    <row r="12294" hidden="1"/>
    <row r="12295" hidden="1"/>
    <row r="12296" hidden="1"/>
    <row r="12297" hidden="1"/>
    <row r="12298" hidden="1"/>
    <row r="12299" hidden="1"/>
    <row r="12300" hidden="1"/>
    <row r="12301" hidden="1"/>
    <row r="12302" hidden="1"/>
    <row r="12303" hidden="1"/>
    <row r="12304" hidden="1"/>
    <row r="12305" hidden="1"/>
    <row r="12306" hidden="1"/>
    <row r="12307" hidden="1"/>
    <row r="12308" hidden="1"/>
    <row r="12309" hidden="1"/>
    <row r="12310" hidden="1"/>
    <row r="12311" hidden="1"/>
    <row r="12312" hidden="1"/>
    <row r="12313" hidden="1"/>
    <row r="12314" hidden="1"/>
    <row r="12315" hidden="1"/>
    <row r="12316" hidden="1"/>
    <row r="12317" hidden="1"/>
    <row r="12318" hidden="1"/>
    <row r="12319" hidden="1"/>
    <row r="12320" hidden="1"/>
    <row r="12321" hidden="1"/>
    <row r="12322" hidden="1"/>
    <row r="12323" hidden="1"/>
    <row r="12324" hidden="1"/>
    <row r="12325" hidden="1"/>
    <row r="12326" hidden="1"/>
    <row r="12327" hidden="1"/>
    <row r="12328" hidden="1"/>
    <row r="12329" hidden="1"/>
    <row r="12330" hidden="1"/>
    <row r="12331" hidden="1"/>
    <row r="12332" hidden="1"/>
    <row r="12333" hidden="1"/>
    <row r="12334" hidden="1"/>
    <row r="12335" hidden="1"/>
    <row r="12336" hidden="1"/>
    <row r="12337" hidden="1"/>
    <row r="12338" hidden="1"/>
    <row r="12339" hidden="1"/>
    <row r="12340" hidden="1"/>
    <row r="12341" hidden="1"/>
    <row r="12342" hidden="1"/>
    <row r="12343" hidden="1"/>
    <row r="12344" hidden="1"/>
    <row r="12345" hidden="1"/>
    <row r="12346" hidden="1"/>
    <row r="12347" hidden="1"/>
    <row r="12348" hidden="1"/>
    <row r="12349" hidden="1"/>
    <row r="12350" hidden="1"/>
    <row r="12351" hidden="1"/>
    <row r="12352" hidden="1"/>
    <row r="12353" hidden="1"/>
    <row r="12354" hidden="1"/>
    <row r="12355" hidden="1"/>
    <row r="12356" hidden="1"/>
    <row r="12357" hidden="1"/>
    <row r="12358" hidden="1"/>
    <row r="12359" hidden="1"/>
    <row r="12360" hidden="1"/>
    <row r="12361" hidden="1"/>
    <row r="12362" hidden="1"/>
    <row r="12363" hidden="1"/>
    <row r="12364" hidden="1"/>
    <row r="12365" hidden="1"/>
    <row r="12366" hidden="1"/>
    <row r="12367" hidden="1"/>
    <row r="12368" hidden="1"/>
    <row r="12369" hidden="1"/>
    <row r="12370" hidden="1"/>
    <row r="12371" hidden="1"/>
    <row r="12372" hidden="1"/>
    <row r="12373" hidden="1"/>
    <row r="12374" hidden="1"/>
    <row r="12375" hidden="1"/>
    <row r="12376" hidden="1"/>
    <row r="12377" hidden="1"/>
    <row r="12378" hidden="1"/>
    <row r="12379" hidden="1"/>
    <row r="12380" hidden="1"/>
    <row r="12381" hidden="1"/>
    <row r="12382" hidden="1"/>
    <row r="12383" hidden="1"/>
    <row r="12384" hidden="1"/>
    <row r="12385" hidden="1"/>
    <row r="12386" hidden="1"/>
    <row r="12387" hidden="1"/>
    <row r="12388" hidden="1"/>
    <row r="12389" hidden="1"/>
    <row r="12390" hidden="1"/>
    <row r="12391" hidden="1"/>
    <row r="12392" hidden="1"/>
    <row r="12393" hidden="1"/>
    <row r="12394" hidden="1"/>
    <row r="12395" hidden="1"/>
    <row r="12396" hidden="1"/>
    <row r="12397" hidden="1"/>
    <row r="12398" hidden="1"/>
    <row r="12399" hidden="1"/>
    <row r="12400" hidden="1"/>
    <row r="12401" hidden="1"/>
    <row r="12402" hidden="1"/>
    <row r="12403" hidden="1"/>
    <row r="12404" hidden="1"/>
    <row r="12405" hidden="1"/>
    <row r="12406" hidden="1"/>
    <row r="12407" hidden="1"/>
    <row r="12408" hidden="1"/>
    <row r="12409" hidden="1"/>
    <row r="12410" hidden="1"/>
    <row r="12411" hidden="1"/>
    <row r="12412" hidden="1"/>
    <row r="12413" hidden="1"/>
    <row r="12414" hidden="1"/>
    <row r="12415" hidden="1"/>
    <row r="12416" hidden="1"/>
    <row r="12417" hidden="1"/>
    <row r="12418" hidden="1"/>
    <row r="12419" hidden="1"/>
    <row r="12420" hidden="1"/>
    <row r="12421" hidden="1"/>
    <row r="12422" hidden="1"/>
    <row r="12423" hidden="1"/>
    <row r="12424" hidden="1"/>
    <row r="12425" hidden="1"/>
    <row r="12426" hidden="1"/>
    <row r="12427" hidden="1"/>
    <row r="12428" hidden="1"/>
    <row r="12429" hidden="1"/>
    <row r="12430" hidden="1"/>
    <row r="12431" hidden="1"/>
    <row r="12432" hidden="1"/>
    <row r="12433" hidden="1"/>
    <row r="12434" hidden="1"/>
    <row r="12435" hidden="1"/>
    <row r="12436" hidden="1"/>
    <row r="12437" hidden="1"/>
    <row r="12438" hidden="1"/>
    <row r="12439" hidden="1"/>
    <row r="12440" hidden="1"/>
    <row r="12441" hidden="1"/>
    <row r="12442" hidden="1"/>
    <row r="12443" hidden="1"/>
    <row r="12444" hidden="1"/>
    <row r="12445" hidden="1"/>
    <row r="12446" hidden="1"/>
    <row r="12447" hidden="1"/>
    <row r="12448" hidden="1"/>
    <row r="12449" hidden="1"/>
    <row r="12450" hidden="1"/>
    <row r="12451" hidden="1"/>
    <row r="12452" hidden="1"/>
    <row r="12453" hidden="1"/>
    <row r="12454" hidden="1"/>
    <row r="12455" hidden="1"/>
    <row r="12456" hidden="1"/>
    <row r="12457" hidden="1"/>
    <row r="12458" hidden="1"/>
    <row r="12459" hidden="1"/>
    <row r="12460" hidden="1"/>
    <row r="12461" hidden="1"/>
    <row r="12462" hidden="1"/>
    <row r="12463" hidden="1"/>
    <row r="12464" hidden="1"/>
    <row r="12465" hidden="1"/>
    <row r="12466" hidden="1"/>
    <row r="12467" hidden="1"/>
    <row r="12468" hidden="1"/>
    <row r="12469" hidden="1"/>
    <row r="12470" hidden="1"/>
    <row r="12471" hidden="1"/>
    <row r="12472" hidden="1"/>
    <row r="12473" hidden="1"/>
    <row r="12474" hidden="1"/>
    <row r="12475" hidden="1"/>
    <row r="12476" hidden="1"/>
    <row r="12477" hidden="1"/>
    <row r="12478" hidden="1"/>
    <row r="12479" hidden="1"/>
    <row r="12480" hidden="1"/>
    <row r="12481" hidden="1"/>
    <row r="12482" hidden="1"/>
    <row r="12483" hidden="1"/>
    <row r="12484" hidden="1"/>
    <row r="12485" hidden="1"/>
    <row r="12486" hidden="1"/>
    <row r="12487" hidden="1"/>
    <row r="12488" hidden="1"/>
    <row r="12489" hidden="1"/>
    <row r="12490" hidden="1"/>
    <row r="12491" hidden="1"/>
    <row r="12492" hidden="1"/>
    <row r="12493" hidden="1"/>
    <row r="12494" hidden="1"/>
    <row r="12495" hidden="1"/>
    <row r="12496" hidden="1"/>
    <row r="12497" hidden="1"/>
    <row r="12498" hidden="1"/>
    <row r="12499" hidden="1"/>
    <row r="12500" hidden="1"/>
    <row r="12501" hidden="1"/>
    <row r="12502" hidden="1"/>
    <row r="12503" hidden="1"/>
    <row r="12504" hidden="1"/>
    <row r="12505" hidden="1"/>
    <row r="12506" hidden="1"/>
    <row r="12507" hidden="1"/>
    <row r="12508" hidden="1"/>
    <row r="12509" hidden="1"/>
    <row r="12510" hidden="1"/>
    <row r="12511" hidden="1"/>
    <row r="12512" hidden="1"/>
    <row r="12513" hidden="1"/>
    <row r="12514" hidden="1"/>
    <row r="12515" hidden="1"/>
    <row r="12516" hidden="1"/>
    <row r="12517" hidden="1"/>
    <row r="12518" hidden="1"/>
    <row r="12519" hidden="1"/>
    <row r="12520" hidden="1"/>
    <row r="12521" hidden="1"/>
    <row r="12522" hidden="1"/>
    <row r="12523" hidden="1"/>
    <row r="12524" hidden="1"/>
    <row r="12525" hidden="1"/>
    <row r="12526" hidden="1"/>
    <row r="12527" hidden="1"/>
    <row r="12528" hidden="1"/>
    <row r="12529" hidden="1"/>
    <row r="12530" hidden="1"/>
    <row r="12531" hidden="1"/>
    <row r="12532" hidden="1"/>
    <row r="12533" hidden="1"/>
    <row r="12534" hidden="1"/>
    <row r="12535" hidden="1"/>
    <row r="12536" hidden="1"/>
    <row r="12537" hidden="1"/>
    <row r="12538" hidden="1"/>
    <row r="12539" hidden="1"/>
    <row r="12540" hidden="1"/>
    <row r="12541" hidden="1"/>
    <row r="12542" hidden="1"/>
    <row r="12543" hidden="1"/>
    <row r="12544" hidden="1"/>
    <row r="12545" hidden="1"/>
    <row r="12546" hidden="1"/>
    <row r="12547" hidden="1"/>
    <row r="12548" hidden="1"/>
    <row r="12549" hidden="1"/>
    <row r="12550" hidden="1"/>
    <row r="12551" hidden="1"/>
    <row r="12552" hidden="1"/>
    <row r="12553" hidden="1"/>
    <row r="12554" hidden="1"/>
    <row r="12555" hidden="1"/>
    <row r="12556" hidden="1"/>
    <row r="12557" hidden="1"/>
    <row r="12558" hidden="1"/>
    <row r="12559" hidden="1"/>
    <row r="12560" hidden="1"/>
    <row r="12561" hidden="1"/>
    <row r="12562" hidden="1"/>
    <row r="12563" hidden="1"/>
    <row r="12564" hidden="1"/>
    <row r="12565" hidden="1"/>
    <row r="12566" hidden="1"/>
    <row r="12567" hidden="1"/>
    <row r="12568" hidden="1"/>
    <row r="12569" hidden="1"/>
    <row r="12570" hidden="1"/>
    <row r="12571" hidden="1"/>
    <row r="12572" hidden="1"/>
    <row r="12573" hidden="1"/>
    <row r="12574" hidden="1"/>
    <row r="12575" hidden="1"/>
    <row r="12576" hidden="1"/>
    <row r="12577" hidden="1"/>
    <row r="12578" hidden="1"/>
    <row r="12579" hidden="1"/>
    <row r="12580" hidden="1"/>
    <row r="12581" hidden="1"/>
    <row r="12582" hidden="1"/>
    <row r="12583" hidden="1"/>
    <row r="12584" hidden="1"/>
    <row r="12585" hidden="1"/>
    <row r="12586" hidden="1"/>
    <row r="12587" hidden="1"/>
    <row r="12588" hidden="1"/>
    <row r="12589" hidden="1"/>
    <row r="12590" hidden="1"/>
    <row r="12591" hidden="1"/>
    <row r="12592" hidden="1"/>
    <row r="12593" hidden="1"/>
    <row r="12594" hidden="1"/>
    <row r="12595" hidden="1"/>
    <row r="12596" hidden="1"/>
    <row r="12597" hidden="1"/>
    <row r="12598" hidden="1"/>
    <row r="12599" hidden="1"/>
    <row r="12600" hidden="1"/>
    <row r="12601" hidden="1"/>
    <row r="12602" hidden="1"/>
    <row r="12603" hidden="1"/>
    <row r="12604" hidden="1"/>
    <row r="12605" hidden="1"/>
    <row r="12606" hidden="1"/>
    <row r="12607" hidden="1"/>
    <row r="12608" hidden="1"/>
    <row r="12609" hidden="1"/>
    <row r="12610" hidden="1"/>
    <row r="12611" hidden="1"/>
    <row r="12612" hidden="1"/>
    <row r="12613" hidden="1"/>
    <row r="12614" hidden="1"/>
    <row r="12615" hidden="1"/>
    <row r="12616" hidden="1"/>
    <row r="12617" hidden="1"/>
    <row r="12618" hidden="1"/>
    <row r="12619" hidden="1"/>
    <row r="12620" hidden="1"/>
    <row r="12621" hidden="1"/>
    <row r="12622" hidden="1"/>
    <row r="12623" hidden="1"/>
    <row r="12624" hidden="1"/>
    <row r="12625" hidden="1"/>
    <row r="12626" hidden="1"/>
    <row r="12627" hidden="1"/>
    <row r="12628" hidden="1"/>
    <row r="12629" hidden="1"/>
    <row r="12630" hidden="1"/>
    <row r="12631" hidden="1"/>
    <row r="12632" hidden="1"/>
    <row r="12633" hidden="1"/>
    <row r="12634" hidden="1"/>
    <row r="12635" hidden="1"/>
    <row r="12636" hidden="1"/>
    <row r="12637" hidden="1"/>
    <row r="12638" hidden="1"/>
    <row r="12639" hidden="1"/>
    <row r="12640" hidden="1"/>
    <row r="12641" hidden="1"/>
    <row r="12642" hidden="1"/>
    <row r="12643" hidden="1"/>
    <row r="12644" hidden="1"/>
    <row r="12645" hidden="1"/>
    <row r="12646" hidden="1"/>
    <row r="12647" hidden="1"/>
    <row r="12648" hidden="1"/>
    <row r="12649" hidden="1"/>
    <row r="12650" hidden="1"/>
    <row r="12651" hidden="1"/>
    <row r="12652" hidden="1"/>
    <row r="12653" hidden="1"/>
    <row r="12654" hidden="1"/>
    <row r="12655" hidden="1"/>
    <row r="12656" hidden="1"/>
    <row r="12657" hidden="1"/>
    <row r="12658" hidden="1"/>
    <row r="12659" hidden="1"/>
    <row r="12660" hidden="1"/>
    <row r="12661" hidden="1"/>
    <row r="12662" hidden="1"/>
    <row r="12663" hidden="1"/>
    <row r="12664" hidden="1"/>
    <row r="12665" hidden="1"/>
    <row r="12666" hidden="1"/>
    <row r="12667" hidden="1"/>
    <row r="12668" hidden="1"/>
    <row r="12669" hidden="1"/>
    <row r="12670" hidden="1"/>
    <row r="12671" hidden="1"/>
    <row r="12672" hidden="1"/>
    <row r="12673" hidden="1"/>
    <row r="12674" hidden="1"/>
    <row r="12675" hidden="1"/>
    <row r="12676" hidden="1"/>
    <row r="12677" hidden="1"/>
    <row r="12678" hidden="1"/>
    <row r="12679" hidden="1"/>
    <row r="12680" hidden="1"/>
    <row r="12681" hidden="1"/>
    <row r="12682" hidden="1"/>
    <row r="12683" hidden="1"/>
    <row r="12684" hidden="1"/>
    <row r="12685" hidden="1"/>
    <row r="12686" hidden="1"/>
    <row r="12687" hidden="1"/>
    <row r="12688" hidden="1"/>
    <row r="12689" hidden="1"/>
    <row r="12690" hidden="1"/>
    <row r="12691" hidden="1"/>
    <row r="12692" hidden="1"/>
    <row r="12693" hidden="1"/>
    <row r="12694" hidden="1"/>
    <row r="12695" hidden="1"/>
    <row r="12696" hidden="1"/>
    <row r="12697" hidden="1"/>
    <row r="12698" hidden="1"/>
    <row r="12699" hidden="1"/>
    <row r="12700" hidden="1"/>
    <row r="12701" hidden="1"/>
    <row r="12702" hidden="1"/>
    <row r="12703" hidden="1"/>
    <row r="12704" hidden="1"/>
    <row r="12705" hidden="1"/>
    <row r="12706" hidden="1"/>
    <row r="12707" hidden="1"/>
    <row r="12708" hidden="1"/>
    <row r="12709" hidden="1"/>
    <row r="12710" hidden="1"/>
    <row r="12711" hidden="1"/>
    <row r="12712" hidden="1"/>
    <row r="12713" hidden="1"/>
    <row r="12714" hidden="1"/>
    <row r="12715" hidden="1"/>
    <row r="12716" hidden="1"/>
    <row r="12717" hidden="1"/>
    <row r="12718" hidden="1"/>
    <row r="12719" hidden="1"/>
    <row r="12720" hidden="1"/>
    <row r="12721" hidden="1"/>
    <row r="12722" hidden="1"/>
    <row r="12723" hidden="1"/>
    <row r="12724" hidden="1"/>
    <row r="12725" hidden="1"/>
    <row r="12726" hidden="1"/>
    <row r="12727" hidden="1"/>
    <row r="12728" hidden="1"/>
    <row r="12729" hidden="1"/>
    <row r="12730" hidden="1"/>
    <row r="12731" hidden="1"/>
    <row r="12732" hidden="1"/>
    <row r="12733" hidden="1"/>
    <row r="12734" hidden="1"/>
    <row r="12735" hidden="1"/>
    <row r="12736" hidden="1"/>
    <row r="12737" hidden="1"/>
    <row r="12738" hidden="1"/>
    <row r="12739" hidden="1"/>
    <row r="12740" hidden="1"/>
    <row r="12741" hidden="1"/>
    <row r="12742" hidden="1"/>
    <row r="12743" hidden="1"/>
    <row r="12744" hidden="1"/>
    <row r="12745" hidden="1"/>
    <row r="12746" hidden="1"/>
    <row r="12747" hidden="1"/>
    <row r="12748" hidden="1"/>
    <row r="12749" hidden="1"/>
    <row r="12750" hidden="1"/>
    <row r="12751" hidden="1"/>
    <row r="12752" hidden="1"/>
    <row r="12753" hidden="1"/>
    <row r="12754" hidden="1"/>
    <row r="12755" hidden="1"/>
    <row r="12756" hidden="1"/>
    <row r="12757" hidden="1"/>
    <row r="12758" hidden="1"/>
    <row r="12759" hidden="1"/>
    <row r="12760" hidden="1"/>
    <row r="12761" hidden="1"/>
    <row r="12762" hidden="1"/>
    <row r="12763" hidden="1"/>
    <row r="12764" hidden="1"/>
    <row r="12765" hidden="1"/>
    <row r="12766" hidden="1"/>
    <row r="12767" hidden="1"/>
    <row r="12768" hidden="1"/>
    <row r="12769" hidden="1"/>
    <row r="12770" hidden="1"/>
    <row r="12771" hidden="1"/>
    <row r="12772" hidden="1"/>
    <row r="12773" hidden="1"/>
    <row r="12774" hidden="1"/>
    <row r="12775" hidden="1"/>
    <row r="12776" hidden="1"/>
    <row r="12777" hidden="1"/>
    <row r="12778" hidden="1"/>
    <row r="12779" hidden="1"/>
    <row r="12780" hidden="1"/>
    <row r="12781" hidden="1"/>
    <row r="12782" hidden="1"/>
    <row r="12783" hidden="1"/>
    <row r="12784" hidden="1"/>
    <row r="12785" hidden="1"/>
    <row r="12786" hidden="1"/>
    <row r="12787" hidden="1"/>
    <row r="12788" hidden="1"/>
    <row r="12789" hidden="1"/>
    <row r="12790" hidden="1"/>
    <row r="12791" hidden="1"/>
    <row r="12792" hidden="1"/>
    <row r="12793" hidden="1"/>
    <row r="12794" hidden="1"/>
    <row r="12795" hidden="1"/>
    <row r="12796" hidden="1"/>
    <row r="12797" hidden="1"/>
    <row r="12798" hidden="1"/>
    <row r="12799" hidden="1"/>
    <row r="12800" hidden="1"/>
    <row r="12801" hidden="1"/>
    <row r="12802" hidden="1"/>
    <row r="12803" hidden="1"/>
    <row r="12804" hidden="1"/>
    <row r="12805" hidden="1"/>
    <row r="12806" hidden="1"/>
    <row r="12807" hidden="1"/>
    <row r="12808" hidden="1"/>
    <row r="12809" hidden="1"/>
    <row r="12810" hidden="1"/>
    <row r="12811" hidden="1"/>
    <row r="12812" hidden="1"/>
    <row r="12813" hidden="1"/>
    <row r="12814" hidden="1"/>
    <row r="12815" hidden="1"/>
    <row r="12816" hidden="1"/>
    <row r="12817" hidden="1"/>
    <row r="12818" hidden="1"/>
    <row r="12819" hidden="1"/>
    <row r="12820" hidden="1"/>
    <row r="12821" hidden="1"/>
    <row r="12822" hidden="1"/>
    <row r="12823" hidden="1"/>
    <row r="12824" hidden="1"/>
    <row r="12825" hidden="1"/>
    <row r="12826" hidden="1"/>
    <row r="12827" hidden="1"/>
    <row r="12828" hidden="1"/>
    <row r="12829" hidden="1"/>
    <row r="12830" hidden="1"/>
    <row r="12831" hidden="1"/>
    <row r="12832" hidden="1"/>
    <row r="12833" hidden="1"/>
    <row r="12834" hidden="1"/>
    <row r="12835" hidden="1"/>
    <row r="12836" hidden="1"/>
    <row r="12837" hidden="1"/>
    <row r="12838" hidden="1"/>
    <row r="12839" hidden="1"/>
    <row r="12840" hidden="1"/>
    <row r="12841" hidden="1"/>
    <row r="12842" hidden="1"/>
    <row r="12843" hidden="1"/>
    <row r="12844" hidden="1"/>
    <row r="12845" hidden="1"/>
    <row r="12846" hidden="1"/>
    <row r="12847" hidden="1"/>
    <row r="12848" hidden="1"/>
    <row r="12849" hidden="1"/>
    <row r="12850" hidden="1"/>
    <row r="12851" hidden="1"/>
    <row r="12852" hidden="1"/>
    <row r="12853" hidden="1"/>
    <row r="12854" hidden="1"/>
    <row r="12855" hidden="1"/>
    <row r="12856" hidden="1"/>
    <row r="12857" hidden="1"/>
    <row r="12858" hidden="1"/>
    <row r="12859" hidden="1"/>
    <row r="12860" hidden="1"/>
    <row r="12861" hidden="1"/>
    <row r="12862" hidden="1"/>
    <row r="12863" hidden="1"/>
    <row r="12864" hidden="1"/>
    <row r="12865" hidden="1"/>
    <row r="12866" hidden="1"/>
    <row r="12867" hidden="1"/>
    <row r="12868" hidden="1"/>
    <row r="12869" hidden="1"/>
    <row r="12870" hidden="1"/>
    <row r="12871" hidden="1"/>
    <row r="12872" hidden="1"/>
    <row r="12873" hidden="1"/>
    <row r="12874" hidden="1"/>
    <row r="12875" hidden="1"/>
    <row r="12876" hidden="1"/>
    <row r="12877" hidden="1"/>
    <row r="12878" hidden="1"/>
    <row r="12879" hidden="1"/>
    <row r="12880" hidden="1"/>
    <row r="12881" hidden="1"/>
    <row r="12882" hidden="1"/>
    <row r="12883" hidden="1"/>
    <row r="12884" hidden="1"/>
    <row r="12885" hidden="1"/>
    <row r="12886" hidden="1"/>
    <row r="12887" hidden="1"/>
    <row r="12888" hidden="1"/>
    <row r="12889" hidden="1"/>
    <row r="12890" hidden="1"/>
    <row r="12891" hidden="1"/>
    <row r="12892" hidden="1"/>
    <row r="12893" hidden="1"/>
    <row r="12894" hidden="1"/>
    <row r="12895" hidden="1"/>
    <row r="12896" hidden="1"/>
    <row r="12897" hidden="1"/>
    <row r="12898" hidden="1"/>
    <row r="12899" hidden="1"/>
    <row r="12900" hidden="1"/>
    <row r="12901" hidden="1"/>
    <row r="12902" hidden="1"/>
    <row r="12903" hidden="1"/>
    <row r="12904" hidden="1"/>
    <row r="12905" hidden="1"/>
    <row r="12906" hidden="1"/>
    <row r="12907" hidden="1"/>
    <row r="12908" hidden="1"/>
    <row r="12909" hidden="1"/>
    <row r="12910" hidden="1"/>
    <row r="12911" hidden="1"/>
    <row r="12912" hidden="1"/>
    <row r="12913" hidden="1"/>
    <row r="12914" hidden="1"/>
    <row r="12915" hidden="1"/>
    <row r="12916" hidden="1"/>
    <row r="12917" hidden="1"/>
    <row r="12918" hidden="1"/>
    <row r="12919" hidden="1"/>
    <row r="12920" hidden="1"/>
    <row r="12921" hidden="1"/>
    <row r="12922" hidden="1"/>
    <row r="12923" hidden="1"/>
    <row r="12924" hidden="1"/>
    <row r="12925" hidden="1"/>
    <row r="12926" hidden="1"/>
    <row r="12927" hidden="1"/>
    <row r="12928" hidden="1"/>
    <row r="12929" hidden="1"/>
    <row r="12930" hidden="1"/>
    <row r="12931" hidden="1"/>
    <row r="12932" hidden="1"/>
    <row r="12933" hidden="1"/>
    <row r="12934" hidden="1"/>
    <row r="12935" hidden="1"/>
    <row r="12936" hidden="1"/>
    <row r="12937" hidden="1"/>
    <row r="12938" hidden="1"/>
    <row r="12939" hidden="1"/>
    <row r="12940" hidden="1"/>
    <row r="12941" hidden="1"/>
    <row r="12942" hidden="1"/>
    <row r="12943" hidden="1"/>
    <row r="12944" hidden="1"/>
    <row r="12945" hidden="1"/>
    <row r="12946" hidden="1"/>
    <row r="12947" hidden="1"/>
    <row r="12948" hidden="1"/>
    <row r="12949" hidden="1"/>
    <row r="12950" hidden="1"/>
    <row r="12951" hidden="1"/>
    <row r="12952" hidden="1"/>
    <row r="12953" hidden="1"/>
    <row r="12954" hidden="1"/>
    <row r="12955" hidden="1"/>
    <row r="12956" hidden="1"/>
    <row r="12957" hidden="1"/>
    <row r="12958" hidden="1"/>
    <row r="12959" hidden="1"/>
    <row r="12960" hidden="1"/>
    <row r="12961" hidden="1"/>
    <row r="12962" hidden="1"/>
    <row r="12963" hidden="1"/>
    <row r="12964" hidden="1"/>
    <row r="12965" hidden="1"/>
    <row r="12966" hidden="1"/>
    <row r="12967" hidden="1"/>
    <row r="12968" hidden="1"/>
    <row r="12969" hidden="1"/>
    <row r="12970" hidden="1"/>
    <row r="12971" hidden="1"/>
    <row r="12972" hidden="1"/>
    <row r="12973" hidden="1"/>
    <row r="12974" hidden="1"/>
    <row r="12975" hidden="1"/>
    <row r="12976" hidden="1"/>
    <row r="12977" hidden="1"/>
    <row r="12978" hidden="1"/>
    <row r="12979" hidden="1"/>
    <row r="12980" hidden="1"/>
    <row r="12981" hidden="1"/>
    <row r="12982" hidden="1"/>
    <row r="12983" hidden="1"/>
    <row r="12984" hidden="1"/>
    <row r="12985" hidden="1"/>
    <row r="12986" hidden="1"/>
    <row r="12987" hidden="1"/>
    <row r="12988" hidden="1"/>
    <row r="12989" hidden="1"/>
    <row r="12990" hidden="1"/>
    <row r="12991" hidden="1"/>
    <row r="12992" hidden="1"/>
    <row r="12993" hidden="1"/>
    <row r="12994" hidden="1"/>
    <row r="12995" hidden="1"/>
    <row r="12996" hidden="1"/>
    <row r="12997" hidden="1"/>
    <row r="12998" hidden="1"/>
    <row r="12999" hidden="1"/>
    <row r="13000" hidden="1"/>
    <row r="13001" hidden="1"/>
    <row r="13002" hidden="1"/>
    <row r="13003" hidden="1"/>
    <row r="13004" hidden="1"/>
    <row r="13005" hidden="1"/>
    <row r="13006" hidden="1"/>
    <row r="13007" hidden="1"/>
    <row r="13008" hidden="1"/>
    <row r="13009" hidden="1"/>
    <row r="13010" hidden="1"/>
    <row r="13011" hidden="1"/>
    <row r="13012" hidden="1"/>
    <row r="13013" hidden="1"/>
    <row r="13014" hidden="1"/>
    <row r="13015" hidden="1"/>
    <row r="13016" hidden="1"/>
    <row r="13017" hidden="1"/>
    <row r="13018" hidden="1"/>
    <row r="13019" hidden="1"/>
    <row r="13020" hidden="1"/>
    <row r="13021" hidden="1"/>
    <row r="13022" hidden="1"/>
    <row r="13023" hidden="1"/>
    <row r="13024" hidden="1"/>
    <row r="13025" hidden="1"/>
    <row r="13026" hidden="1"/>
    <row r="13027" hidden="1"/>
    <row r="13028" hidden="1"/>
    <row r="13029" hidden="1"/>
    <row r="13030" hidden="1"/>
    <row r="13031" hidden="1"/>
    <row r="13032" hidden="1"/>
    <row r="13033" hidden="1"/>
    <row r="13034" hidden="1"/>
    <row r="13035" hidden="1"/>
    <row r="13036" hidden="1"/>
    <row r="13037" hidden="1"/>
    <row r="13038" hidden="1"/>
    <row r="13039" hidden="1"/>
    <row r="13040" hidden="1"/>
    <row r="13041" hidden="1"/>
    <row r="13042" hidden="1"/>
    <row r="13043" hidden="1"/>
    <row r="13044" hidden="1"/>
    <row r="13045" hidden="1"/>
    <row r="13046" hidden="1"/>
    <row r="13047" hidden="1"/>
    <row r="13048" hidden="1"/>
    <row r="13049" hidden="1"/>
    <row r="13050" hidden="1"/>
    <row r="13051" hidden="1"/>
    <row r="13052" hidden="1"/>
    <row r="13053" hidden="1"/>
    <row r="13054" hidden="1"/>
    <row r="13055" hidden="1"/>
    <row r="13056" hidden="1"/>
    <row r="13057" hidden="1"/>
    <row r="13058" hidden="1"/>
    <row r="13059" hidden="1"/>
    <row r="13060" hidden="1"/>
    <row r="13061" hidden="1"/>
    <row r="13062" hidden="1"/>
    <row r="13063" hidden="1"/>
    <row r="13064" hidden="1"/>
    <row r="13065" hidden="1"/>
    <row r="13066" hidden="1"/>
    <row r="13067" hidden="1"/>
    <row r="13068" hidden="1"/>
    <row r="13069" hidden="1"/>
    <row r="13070" hidden="1"/>
    <row r="13071" hidden="1"/>
    <row r="13072" hidden="1"/>
    <row r="13073" hidden="1"/>
    <row r="13074" hidden="1"/>
    <row r="13075" hidden="1"/>
    <row r="13076" hidden="1"/>
    <row r="13077" hidden="1"/>
    <row r="13078" hidden="1"/>
    <row r="13079" hidden="1"/>
    <row r="13080" hidden="1"/>
    <row r="13081" hidden="1"/>
    <row r="13082" hidden="1"/>
    <row r="13083" hidden="1"/>
    <row r="13084" hidden="1"/>
    <row r="13085" hidden="1"/>
    <row r="13086" hidden="1"/>
    <row r="13087" hidden="1"/>
    <row r="13088" hidden="1"/>
    <row r="13089" hidden="1"/>
    <row r="13090" hidden="1"/>
    <row r="13091" hidden="1"/>
    <row r="13092" hidden="1"/>
    <row r="13093" hidden="1"/>
    <row r="13094" hidden="1"/>
    <row r="13095" hidden="1"/>
    <row r="13096" hidden="1"/>
    <row r="13097" hidden="1"/>
    <row r="13098" hidden="1"/>
    <row r="13099" hidden="1"/>
    <row r="13100" hidden="1"/>
    <row r="13101" hidden="1"/>
    <row r="13102" hidden="1"/>
    <row r="13103" hidden="1"/>
    <row r="13104" hidden="1"/>
    <row r="13105" hidden="1"/>
    <row r="13106" hidden="1"/>
    <row r="13107" hidden="1"/>
    <row r="13108" hidden="1"/>
    <row r="13109" hidden="1"/>
    <row r="13110" hidden="1"/>
    <row r="13111" hidden="1"/>
    <row r="13112" hidden="1"/>
    <row r="13113" hidden="1"/>
    <row r="13114" hidden="1"/>
    <row r="13115" hidden="1"/>
    <row r="13116" hidden="1"/>
    <row r="13117" hidden="1"/>
    <row r="13118" hidden="1"/>
    <row r="13119" hidden="1"/>
    <row r="13120" hidden="1"/>
    <row r="13121" hidden="1"/>
    <row r="13122" hidden="1"/>
    <row r="13123" hidden="1"/>
    <row r="13124" hidden="1"/>
    <row r="13125" hidden="1"/>
    <row r="13126" hidden="1"/>
    <row r="13127" hidden="1"/>
    <row r="13128" hidden="1"/>
    <row r="13129" hidden="1"/>
    <row r="13130" hidden="1"/>
    <row r="13131" hidden="1"/>
    <row r="13132" hidden="1"/>
    <row r="13133" hidden="1"/>
    <row r="13134" hidden="1"/>
    <row r="13135" hidden="1"/>
    <row r="13136" hidden="1"/>
    <row r="13137" hidden="1"/>
    <row r="13138" hidden="1"/>
    <row r="13139" hidden="1"/>
    <row r="13140" hidden="1"/>
    <row r="13141" hidden="1"/>
    <row r="13142" hidden="1"/>
    <row r="13143" hidden="1"/>
    <row r="13144" hidden="1"/>
    <row r="13145" hidden="1"/>
    <row r="13146" hidden="1"/>
    <row r="13147" hidden="1"/>
    <row r="13148" hidden="1"/>
    <row r="13149" hidden="1"/>
    <row r="13150" hidden="1"/>
    <row r="13151" hidden="1"/>
    <row r="13152" hidden="1"/>
    <row r="13153" hidden="1"/>
    <row r="13154" hidden="1"/>
    <row r="13155" hidden="1"/>
    <row r="13156" hidden="1"/>
    <row r="13157" hidden="1"/>
    <row r="13158" hidden="1"/>
    <row r="13159" hidden="1"/>
    <row r="13160" hidden="1"/>
    <row r="13161" hidden="1"/>
    <row r="13162" hidden="1"/>
    <row r="13163" hidden="1"/>
    <row r="13164" hidden="1"/>
    <row r="13165" hidden="1"/>
    <row r="13166" hidden="1"/>
    <row r="13167" hidden="1"/>
    <row r="13168" hidden="1"/>
    <row r="13169" hidden="1"/>
    <row r="13170" hidden="1"/>
    <row r="13171" hidden="1"/>
    <row r="13172" hidden="1"/>
    <row r="13173" hidden="1"/>
    <row r="13174" hidden="1"/>
    <row r="13175" hidden="1"/>
    <row r="13176" hidden="1"/>
    <row r="13177" hidden="1"/>
    <row r="13178" hidden="1"/>
    <row r="13179" hidden="1"/>
    <row r="13180" hidden="1"/>
    <row r="13181" hidden="1"/>
    <row r="13182" hidden="1"/>
    <row r="13183" hidden="1"/>
    <row r="13184" hidden="1"/>
    <row r="13185" hidden="1"/>
    <row r="13186" hidden="1"/>
    <row r="13187" hidden="1"/>
    <row r="13188" hidden="1"/>
    <row r="13189" hidden="1"/>
    <row r="13190" hidden="1"/>
    <row r="13191" hidden="1"/>
    <row r="13192" hidden="1"/>
    <row r="13193" hidden="1"/>
    <row r="13194" hidden="1"/>
    <row r="13195" hidden="1"/>
    <row r="13196" hidden="1"/>
    <row r="13197" hidden="1"/>
    <row r="13198" hidden="1"/>
    <row r="13199" hidden="1"/>
    <row r="13200" hidden="1"/>
    <row r="13201" hidden="1"/>
    <row r="13202" hidden="1"/>
    <row r="13203" hidden="1"/>
    <row r="13204" hidden="1"/>
    <row r="13205" hidden="1"/>
    <row r="13206" hidden="1"/>
    <row r="13207" hidden="1"/>
    <row r="13208" hidden="1"/>
    <row r="13209" hidden="1"/>
    <row r="13210" hidden="1"/>
    <row r="13211" hidden="1"/>
    <row r="13212" hidden="1"/>
    <row r="13213" hidden="1"/>
    <row r="13214" hidden="1"/>
    <row r="13215" hidden="1"/>
    <row r="13216" hidden="1"/>
    <row r="13217" hidden="1"/>
    <row r="13218" hidden="1"/>
    <row r="13219" hidden="1"/>
    <row r="13220" hidden="1"/>
    <row r="13221" hidden="1"/>
    <row r="13222" hidden="1"/>
    <row r="13223" hidden="1"/>
    <row r="13224" hidden="1"/>
    <row r="13225" hidden="1"/>
    <row r="13226" hidden="1"/>
    <row r="13227" hidden="1"/>
    <row r="13228" hidden="1"/>
    <row r="13229" hidden="1"/>
    <row r="13230" hidden="1"/>
    <row r="13231" hidden="1"/>
    <row r="13232" hidden="1"/>
    <row r="13233" hidden="1"/>
    <row r="13234" hidden="1"/>
    <row r="13235" hidden="1"/>
    <row r="13236" hidden="1"/>
    <row r="13237" hidden="1"/>
    <row r="13238" hidden="1"/>
    <row r="13239" hidden="1"/>
    <row r="13240" hidden="1"/>
    <row r="13241" hidden="1"/>
    <row r="13242" hidden="1"/>
    <row r="13243" hidden="1"/>
    <row r="13244" hidden="1"/>
    <row r="13245" hidden="1"/>
    <row r="13246" hidden="1"/>
    <row r="13247" hidden="1"/>
    <row r="13248" hidden="1"/>
    <row r="13249" hidden="1"/>
    <row r="13250" hidden="1"/>
    <row r="13251" hidden="1"/>
    <row r="13252" hidden="1"/>
    <row r="13253" hidden="1"/>
    <row r="13254" hidden="1"/>
    <row r="13255" hidden="1"/>
    <row r="13256" hidden="1"/>
    <row r="13257" hidden="1"/>
    <row r="13258" hidden="1"/>
    <row r="13259" hidden="1"/>
    <row r="13260" hidden="1"/>
    <row r="13261" hidden="1"/>
    <row r="13262" hidden="1"/>
    <row r="13263" hidden="1"/>
    <row r="13264" hidden="1"/>
    <row r="13265" hidden="1"/>
    <row r="13266" hidden="1"/>
    <row r="13267" hidden="1"/>
    <row r="13268" hidden="1"/>
    <row r="13269" hidden="1"/>
    <row r="13270" hidden="1"/>
    <row r="13271" hidden="1"/>
    <row r="13272" hidden="1"/>
    <row r="13273" hidden="1"/>
    <row r="13274" hidden="1"/>
    <row r="13275" hidden="1"/>
    <row r="13276" hidden="1"/>
    <row r="13277" hidden="1"/>
    <row r="13278" hidden="1"/>
    <row r="13279" hidden="1"/>
    <row r="13280" hidden="1"/>
    <row r="13281" hidden="1"/>
    <row r="13282" hidden="1"/>
    <row r="13283" hidden="1"/>
    <row r="13284" hidden="1"/>
    <row r="13285" hidden="1"/>
    <row r="13286" hidden="1"/>
    <row r="13287" hidden="1"/>
    <row r="13288" hidden="1"/>
    <row r="13289" hidden="1"/>
    <row r="13290" hidden="1"/>
    <row r="13291" hidden="1"/>
    <row r="13292" hidden="1"/>
    <row r="13293" hidden="1"/>
    <row r="13294" hidden="1"/>
    <row r="13295" hidden="1"/>
    <row r="13296" hidden="1"/>
    <row r="13297" hidden="1"/>
    <row r="13298" hidden="1"/>
    <row r="13299" hidden="1"/>
    <row r="13300" hidden="1"/>
    <row r="13301" hidden="1"/>
    <row r="13302" hidden="1"/>
    <row r="13303" hidden="1"/>
    <row r="13304" hidden="1"/>
    <row r="13305" hidden="1"/>
    <row r="13306" hidden="1"/>
    <row r="13307" hidden="1"/>
    <row r="13308" hidden="1"/>
    <row r="13309" hidden="1"/>
    <row r="13310" hidden="1"/>
    <row r="13311" hidden="1"/>
    <row r="13312" hidden="1"/>
    <row r="13313" hidden="1"/>
    <row r="13314" hidden="1"/>
    <row r="13315" hidden="1"/>
    <row r="13316" hidden="1"/>
    <row r="13317" hidden="1"/>
    <row r="13318" hidden="1"/>
    <row r="13319" hidden="1"/>
    <row r="13320" hidden="1"/>
    <row r="13321" hidden="1"/>
    <row r="13322" hidden="1"/>
    <row r="13323" hidden="1"/>
    <row r="13324" hidden="1"/>
    <row r="13325" hidden="1"/>
    <row r="13326" hidden="1"/>
    <row r="13327" hidden="1"/>
    <row r="13328" hidden="1"/>
    <row r="13329" hidden="1"/>
    <row r="13330" hidden="1"/>
    <row r="13331" hidden="1"/>
    <row r="13332" hidden="1"/>
    <row r="13333" hidden="1"/>
    <row r="13334" hidden="1"/>
    <row r="13335" hidden="1"/>
    <row r="13336" hidden="1"/>
    <row r="13337" hidden="1"/>
    <row r="13338" hidden="1"/>
    <row r="13339" hidden="1"/>
    <row r="13340" hidden="1"/>
    <row r="13341" hidden="1"/>
    <row r="13342" hidden="1"/>
    <row r="13343" hidden="1"/>
    <row r="13344" hidden="1"/>
    <row r="13345" hidden="1"/>
    <row r="13346" hidden="1"/>
    <row r="13347" hidden="1"/>
    <row r="13348" hidden="1"/>
    <row r="13349" hidden="1"/>
    <row r="13350" hidden="1"/>
    <row r="13351" hidden="1"/>
    <row r="13352" hidden="1"/>
    <row r="13353" hidden="1"/>
    <row r="13354" hidden="1"/>
    <row r="13355" hidden="1"/>
    <row r="13356" hidden="1"/>
    <row r="13357" hidden="1"/>
    <row r="13358" hidden="1"/>
    <row r="13359" hidden="1"/>
    <row r="13360" hidden="1"/>
    <row r="13361" hidden="1"/>
    <row r="13362" hidden="1"/>
    <row r="13363" hidden="1"/>
    <row r="13364" hidden="1"/>
    <row r="13365" hidden="1"/>
    <row r="13366" hidden="1"/>
    <row r="13367" hidden="1"/>
    <row r="13368" hidden="1"/>
    <row r="13369" hidden="1"/>
    <row r="13370" hidden="1"/>
    <row r="13371" hidden="1"/>
    <row r="13372" hidden="1"/>
    <row r="13373" hidden="1"/>
    <row r="13374" hidden="1"/>
    <row r="13375" hidden="1"/>
    <row r="13376" hidden="1"/>
    <row r="13377" hidden="1"/>
    <row r="13378" hidden="1"/>
    <row r="13379" hidden="1"/>
    <row r="13380" hidden="1"/>
    <row r="13381" hidden="1"/>
    <row r="13382" hidden="1"/>
    <row r="13383" hidden="1"/>
    <row r="13384" hidden="1"/>
    <row r="13385" hidden="1"/>
    <row r="13386" hidden="1"/>
    <row r="13387" hidden="1"/>
    <row r="13388" hidden="1"/>
    <row r="13389" hidden="1"/>
    <row r="13390" hidden="1"/>
    <row r="13391" hidden="1"/>
    <row r="13392" hidden="1"/>
    <row r="13393" hidden="1"/>
    <row r="13394" hidden="1"/>
    <row r="13395" hidden="1"/>
    <row r="13396" hidden="1"/>
    <row r="13397" hidden="1"/>
    <row r="13398" hidden="1"/>
    <row r="13399" hidden="1"/>
    <row r="13400" hidden="1"/>
    <row r="13401" hidden="1"/>
    <row r="13402" hidden="1"/>
    <row r="13403" hidden="1"/>
    <row r="13404" hidden="1"/>
    <row r="13405" hidden="1"/>
    <row r="13406" hidden="1"/>
    <row r="13407" hidden="1"/>
    <row r="13408" hidden="1"/>
    <row r="13409" hidden="1"/>
    <row r="13410" hidden="1"/>
    <row r="13411" hidden="1"/>
    <row r="13412" hidden="1"/>
    <row r="13413" hidden="1"/>
    <row r="13414" hidden="1"/>
    <row r="13415" hidden="1"/>
    <row r="13416" hidden="1"/>
    <row r="13417" hidden="1"/>
    <row r="13418" hidden="1"/>
    <row r="13419" hidden="1"/>
    <row r="13420" hidden="1"/>
    <row r="13421" hidden="1"/>
    <row r="13422" hidden="1"/>
    <row r="13423" hidden="1"/>
    <row r="13424" hidden="1"/>
    <row r="13425" hidden="1"/>
    <row r="13426" hidden="1"/>
    <row r="13427" hidden="1"/>
    <row r="13428" hidden="1"/>
    <row r="13429" hidden="1"/>
    <row r="13430" hidden="1"/>
    <row r="13431" hidden="1"/>
    <row r="13432" hidden="1"/>
    <row r="13433" hidden="1"/>
    <row r="13434" hidden="1"/>
    <row r="13435" hidden="1"/>
    <row r="13436" hidden="1"/>
    <row r="13437" hidden="1"/>
    <row r="13438" hidden="1"/>
    <row r="13439" hidden="1"/>
    <row r="13440" hidden="1"/>
    <row r="13441" hidden="1"/>
    <row r="13442" hidden="1"/>
    <row r="13443" hidden="1"/>
    <row r="13444" hidden="1"/>
    <row r="13445" hidden="1"/>
    <row r="13446" hidden="1"/>
    <row r="13447" hidden="1"/>
    <row r="13448" hidden="1"/>
    <row r="13449" hidden="1"/>
    <row r="13450" hidden="1"/>
    <row r="13451" hidden="1"/>
    <row r="13452" hidden="1"/>
    <row r="13453" hidden="1"/>
    <row r="13454" hidden="1"/>
    <row r="13455" hidden="1"/>
    <row r="13456" hidden="1"/>
    <row r="13457" hidden="1"/>
    <row r="13458" hidden="1"/>
    <row r="13459" hidden="1"/>
    <row r="13460" hidden="1"/>
    <row r="13461" hidden="1"/>
    <row r="13462" hidden="1"/>
    <row r="13463" hidden="1"/>
    <row r="13464" hidden="1"/>
    <row r="13465" hidden="1"/>
    <row r="13466" hidden="1"/>
    <row r="13467" hidden="1"/>
    <row r="13468" hidden="1"/>
    <row r="13469" hidden="1"/>
    <row r="13470" hidden="1"/>
    <row r="13471" hidden="1"/>
    <row r="13472" hidden="1"/>
    <row r="13473" hidden="1"/>
    <row r="13474" hidden="1"/>
    <row r="13475" hidden="1"/>
    <row r="13476" hidden="1"/>
    <row r="13477" hidden="1"/>
    <row r="13478" hidden="1"/>
    <row r="13479" hidden="1"/>
    <row r="13480" hidden="1"/>
    <row r="13481" hidden="1"/>
    <row r="13482" hidden="1"/>
    <row r="13483" hidden="1"/>
    <row r="13484" hidden="1"/>
    <row r="13485" hidden="1"/>
    <row r="13486" hidden="1"/>
    <row r="13487" hidden="1"/>
    <row r="13488" hidden="1"/>
    <row r="13489" hidden="1"/>
    <row r="13490" hidden="1"/>
    <row r="13491" hidden="1"/>
    <row r="13492" hidden="1"/>
    <row r="13493" hidden="1"/>
    <row r="13494" hidden="1"/>
    <row r="13495" hidden="1"/>
    <row r="13496" hidden="1"/>
    <row r="13497" hidden="1"/>
    <row r="13498" hidden="1"/>
    <row r="13499" hidden="1"/>
    <row r="13500" hidden="1"/>
    <row r="13501" hidden="1"/>
    <row r="13502" hidden="1"/>
    <row r="13503" hidden="1"/>
    <row r="13504" hidden="1"/>
    <row r="13505" hidden="1"/>
    <row r="13506" hidden="1"/>
    <row r="13507" hidden="1"/>
    <row r="13508" hidden="1"/>
    <row r="13509" hidden="1"/>
    <row r="13510" hidden="1"/>
    <row r="13511" hidden="1"/>
    <row r="13512" hidden="1"/>
    <row r="13513" hidden="1"/>
    <row r="13514" hidden="1"/>
    <row r="13515" hidden="1"/>
    <row r="13516" hidden="1"/>
    <row r="13517" hidden="1"/>
    <row r="13518" hidden="1"/>
    <row r="13519" hidden="1"/>
    <row r="13520" hidden="1"/>
    <row r="13521" hidden="1"/>
    <row r="13522" hidden="1"/>
    <row r="13523" hidden="1"/>
    <row r="13524" hidden="1"/>
    <row r="13525" hidden="1"/>
    <row r="13526" hidden="1"/>
    <row r="13527" hidden="1"/>
    <row r="13528" hidden="1"/>
    <row r="13529" hidden="1"/>
    <row r="13530" hidden="1"/>
    <row r="13531" hidden="1"/>
    <row r="13532" hidden="1"/>
    <row r="13533" hidden="1"/>
    <row r="13534" hidden="1"/>
    <row r="13535" hidden="1"/>
    <row r="13536" hidden="1"/>
    <row r="13537" hidden="1"/>
    <row r="13538" hidden="1"/>
    <row r="13539" hidden="1"/>
    <row r="13540" hidden="1"/>
    <row r="13541" hidden="1"/>
    <row r="13542" hidden="1"/>
    <row r="13543" hidden="1"/>
    <row r="13544" hidden="1"/>
    <row r="13545" hidden="1"/>
    <row r="13546" hidden="1"/>
    <row r="13547" hidden="1"/>
    <row r="13548" hidden="1"/>
    <row r="13549" hidden="1"/>
    <row r="13550" hidden="1"/>
    <row r="13551" hidden="1"/>
    <row r="13552" hidden="1"/>
    <row r="13553" hidden="1"/>
    <row r="13554" hidden="1"/>
    <row r="13555" hidden="1"/>
    <row r="13556" hidden="1"/>
    <row r="13557" hidden="1"/>
    <row r="13558" hidden="1"/>
    <row r="13559" hidden="1"/>
    <row r="13560" hidden="1"/>
    <row r="13561" hidden="1"/>
    <row r="13562" hidden="1"/>
    <row r="13563" hidden="1"/>
    <row r="13564" hidden="1"/>
    <row r="13565" hidden="1"/>
    <row r="13566" hidden="1"/>
    <row r="13567" hidden="1"/>
    <row r="13568" hidden="1"/>
    <row r="13569" hidden="1"/>
    <row r="13570" hidden="1"/>
    <row r="13571" hidden="1"/>
    <row r="13572" hidden="1"/>
    <row r="13573" hidden="1"/>
    <row r="13574" hidden="1"/>
    <row r="13575" hidden="1"/>
    <row r="13576" hidden="1"/>
    <row r="13577" hidden="1"/>
    <row r="13578" hidden="1"/>
    <row r="13579" hidden="1"/>
    <row r="13580" hidden="1"/>
    <row r="13581" hidden="1"/>
    <row r="13582" hidden="1"/>
    <row r="13583" hidden="1"/>
    <row r="13584" hidden="1"/>
    <row r="13585" hidden="1"/>
    <row r="13586" hidden="1"/>
    <row r="13587" hidden="1"/>
    <row r="13588" hidden="1"/>
    <row r="13589" hidden="1"/>
    <row r="13590" hidden="1"/>
    <row r="13591" hidden="1"/>
    <row r="13592" hidden="1"/>
    <row r="13593" hidden="1"/>
    <row r="13594" hidden="1"/>
    <row r="13595" hidden="1"/>
    <row r="13596" hidden="1"/>
    <row r="13597" hidden="1"/>
    <row r="13598" hidden="1"/>
    <row r="13599" hidden="1"/>
    <row r="13600" hidden="1"/>
    <row r="13601" hidden="1"/>
    <row r="13602" hidden="1"/>
    <row r="13603" hidden="1"/>
    <row r="13604" hidden="1"/>
    <row r="13605" hidden="1"/>
    <row r="13606" hidden="1"/>
    <row r="13607" hidden="1"/>
    <row r="13608" hidden="1"/>
    <row r="13609" hidden="1"/>
    <row r="13610" hidden="1"/>
    <row r="13611" hidden="1"/>
    <row r="13612" hidden="1"/>
    <row r="13613" hidden="1"/>
    <row r="13614" hidden="1"/>
    <row r="13615" hidden="1"/>
    <row r="13616" hidden="1"/>
    <row r="13617" hidden="1"/>
    <row r="13618" hidden="1"/>
    <row r="13619" hidden="1"/>
    <row r="13620" hidden="1"/>
    <row r="13621" hidden="1"/>
    <row r="13622" hidden="1"/>
    <row r="13623" hidden="1"/>
    <row r="13624" hidden="1"/>
    <row r="13625" hidden="1"/>
    <row r="13626" hidden="1"/>
    <row r="13627" hidden="1"/>
    <row r="13628" hidden="1"/>
    <row r="13629" hidden="1"/>
    <row r="13630" hidden="1"/>
    <row r="13631" hidden="1"/>
    <row r="13632" hidden="1"/>
    <row r="13633" hidden="1"/>
    <row r="13634" hidden="1"/>
    <row r="13635" hidden="1"/>
    <row r="13636" hidden="1"/>
    <row r="13637" hidden="1"/>
    <row r="13638" hidden="1"/>
    <row r="13639" hidden="1"/>
    <row r="13640" hidden="1"/>
    <row r="13641" hidden="1"/>
    <row r="13642" hidden="1"/>
    <row r="13643" hidden="1"/>
    <row r="13644" hidden="1"/>
    <row r="13645" hidden="1"/>
    <row r="13646" hidden="1"/>
    <row r="13647" hidden="1"/>
    <row r="13648" hidden="1"/>
    <row r="13649" hidden="1"/>
    <row r="13650" hidden="1"/>
    <row r="13651" hidden="1"/>
    <row r="13652" hidden="1"/>
    <row r="13653" hidden="1"/>
    <row r="13654" hidden="1"/>
    <row r="13655" hidden="1"/>
    <row r="13656" hidden="1"/>
    <row r="13657" hidden="1"/>
    <row r="13658" hidden="1"/>
    <row r="13659" hidden="1"/>
    <row r="13660" hidden="1"/>
    <row r="13661" hidden="1"/>
    <row r="13662" hidden="1"/>
    <row r="13663" hidden="1"/>
    <row r="13664" hidden="1"/>
    <row r="13665" hidden="1"/>
    <row r="13666" hidden="1"/>
    <row r="13667" hidden="1"/>
    <row r="13668" hidden="1"/>
    <row r="13669" hidden="1"/>
    <row r="13670" hidden="1"/>
    <row r="13671" hidden="1"/>
    <row r="13672" hidden="1"/>
    <row r="13673" hidden="1"/>
    <row r="13674" hidden="1"/>
    <row r="13675" hidden="1"/>
    <row r="13676" hidden="1"/>
    <row r="13677" hidden="1"/>
    <row r="13678" hidden="1"/>
    <row r="13679" hidden="1"/>
    <row r="13680" hidden="1"/>
    <row r="13681" hidden="1"/>
    <row r="13682" hidden="1"/>
    <row r="13683" hidden="1"/>
    <row r="13684" hidden="1"/>
    <row r="13685" hidden="1"/>
    <row r="13686" hidden="1"/>
    <row r="13687" hidden="1"/>
    <row r="13688" hidden="1"/>
    <row r="13689" hidden="1"/>
    <row r="13690" hidden="1"/>
    <row r="13691" hidden="1"/>
    <row r="13692" hidden="1"/>
    <row r="13693" hidden="1"/>
    <row r="13694" hidden="1"/>
    <row r="13695" hidden="1"/>
    <row r="13696" hidden="1"/>
    <row r="13697" hidden="1"/>
    <row r="13698" hidden="1"/>
    <row r="13699" hidden="1"/>
    <row r="13700" hidden="1"/>
    <row r="13701" hidden="1"/>
    <row r="13702" hidden="1"/>
    <row r="13703" hidden="1"/>
    <row r="13704" hidden="1"/>
    <row r="13705" hidden="1"/>
    <row r="13706" hidden="1"/>
    <row r="13707" hidden="1"/>
    <row r="13708" hidden="1"/>
    <row r="13709" hidden="1"/>
    <row r="13710" hidden="1"/>
    <row r="13711" hidden="1"/>
    <row r="13712" hidden="1"/>
    <row r="13713" hidden="1"/>
    <row r="13714" hidden="1"/>
    <row r="13715" hidden="1"/>
    <row r="13716" hidden="1"/>
    <row r="13717" hidden="1"/>
    <row r="13718" hidden="1"/>
    <row r="13719" hidden="1"/>
    <row r="13720" hidden="1"/>
    <row r="13721" hidden="1"/>
    <row r="13722" hidden="1"/>
    <row r="13723" hidden="1"/>
    <row r="13724" hidden="1"/>
    <row r="13725" hidden="1"/>
    <row r="13726" hidden="1"/>
    <row r="13727" hidden="1"/>
    <row r="13728" hidden="1"/>
    <row r="13729" hidden="1"/>
    <row r="13730" hidden="1"/>
    <row r="13731" hidden="1"/>
    <row r="13732" hidden="1"/>
    <row r="13733" hidden="1"/>
    <row r="13734" hidden="1"/>
    <row r="13735" hidden="1"/>
    <row r="13736" hidden="1"/>
    <row r="13737" hidden="1"/>
    <row r="13738" hidden="1"/>
    <row r="13739" hidden="1"/>
    <row r="13740" hidden="1"/>
    <row r="13741" hidden="1"/>
    <row r="13742" hidden="1"/>
    <row r="13743" hidden="1"/>
    <row r="13744" hidden="1"/>
    <row r="13745" hidden="1"/>
    <row r="13746" hidden="1"/>
    <row r="13747" hidden="1"/>
    <row r="13748" hidden="1"/>
    <row r="13749" hidden="1"/>
    <row r="13750" hidden="1"/>
    <row r="13751" hidden="1"/>
    <row r="13752" hidden="1"/>
    <row r="13753" hidden="1"/>
    <row r="13754" hidden="1"/>
    <row r="13755" hidden="1"/>
    <row r="13756" hidden="1"/>
    <row r="13757" hidden="1"/>
    <row r="13758" hidden="1"/>
    <row r="13759" hidden="1"/>
    <row r="13760" hidden="1"/>
    <row r="13761" hidden="1"/>
    <row r="13762" hidden="1"/>
    <row r="13763" hidden="1"/>
    <row r="13764" hidden="1"/>
    <row r="13765" hidden="1"/>
    <row r="13766" hidden="1"/>
    <row r="13767" hidden="1"/>
    <row r="13768" hidden="1"/>
    <row r="13769" hidden="1"/>
    <row r="13770" hidden="1"/>
    <row r="13771" hidden="1"/>
    <row r="13772" hidden="1"/>
    <row r="13773" hidden="1"/>
    <row r="13774" hidden="1"/>
    <row r="13775" hidden="1"/>
    <row r="13776" hidden="1"/>
    <row r="13777" hidden="1"/>
    <row r="13778" hidden="1"/>
    <row r="13779" hidden="1"/>
    <row r="13780" hidden="1"/>
    <row r="13781" hidden="1"/>
    <row r="13782" hidden="1"/>
    <row r="13783" hidden="1"/>
    <row r="13784" hidden="1"/>
    <row r="13785" hidden="1"/>
    <row r="13786" hidden="1"/>
    <row r="13787" hidden="1"/>
    <row r="13788" hidden="1"/>
    <row r="13789" hidden="1"/>
    <row r="13790" hidden="1"/>
    <row r="13791" hidden="1"/>
    <row r="13792" hidden="1"/>
    <row r="13793" hidden="1"/>
    <row r="13794" hidden="1"/>
    <row r="13795" hidden="1"/>
    <row r="13796" hidden="1"/>
    <row r="13797" hidden="1"/>
    <row r="13798" hidden="1"/>
    <row r="13799" hidden="1"/>
    <row r="13800" hidden="1"/>
    <row r="13801" hidden="1"/>
    <row r="13802" hidden="1"/>
    <row r="13803" hidden="1"/>
    <row r="13804" hidden="1"/>
    <row r="13805" hidden="1"/>
    <row r="13806" hidden="1"/>
    <row r="13807" hidden="1"/>
    <row r="13808" hidden="1"/>
    <row r="13809" hidden="1"/>
    <row r="13810" hidden="1"/>
    <row r="13811" hidden="1"/>
    <row r="13812" hidden="1"/>
    <row r="13813" hidden="1"/>
    <row r="13814" hidden="1"/>
    <row r="13815" hidden="1"/>
    <row r="13816" hidden="1"/>
    <row r="13817" hidden="1"/>
    <row r="13818" hidden="1"/>
    <row r="13819" hidden="1"/>
    <row r="13820" hidden="1"/>
    <row r="13821" hidden="1"/>
    <row r="13822" hidden="1"/>
    <row r="13823" hidden="1"/>
    <row r="13824" hidden="1"/>
    <row r="13825" hidden="1"/>
    <row r="13826" hidden="1"/>
    <row r="13827" hidden="1"/>
    <row r="13828" hidden="1"/>
    <row r="13829" hidden="1"/>
    <row r="13830" hidden="1"/>
    <row r="13831" hidden="1"/>
    <row r="13832" hidden="1"/>
    <row r="13833" hidden="1"/>
    <row r="13834" hidden="1"/>
    <row r="13835" hidden="1"/>
    <row r="13836" hidden="1"/>
    <row r="13837" hidden="1"/>
    <row r="13838" hidden="1"/>
    <row r="13839" hidden="1"/>
    <row r="13840" hidden="1"/>
    <row r="13841" hidden="1"/>
    <row r="13842" hidden="1"/>
    <row r="13843" hidden="1"/>
    <row r="13844" hidden="1"/>
    <row r="13845" hidden="1"/>
    <row r="13846" hidden="1"/>
    <row r="13847" hidden="1"/>
    <row r="13848" hidden="1"/>
    <row r="13849" hidden="1"/>
    <row r="13850" hidden="1"/>
    <row r="13851" hidden="1"/>
    <row r="13852" hidden="1"/>
    <row r="13853" hidden="1"/>
    <row r="13854" hidden="1"/>
    <row r="13855" hidden="1"/>
    <row r="13856" hidden="1"/>
    <row r="13857" hidden="1"/>
    <row r="13858" hidden="1"/>
    <row r="13859" hidden="1"/>
    <row r="13860" hidden="1"/>
    <row r="13861" hidden="1"/>
    <row r="13862" hidden="1"/>
    <row r="13863" hidden="1"/>
    <row r="13864" hidden="1"/>
    <row r="13865" hidden="1"/>
    <row r="13866" hidden="1"/>
    <row r="13867" hidden="1"/>
    <row r="13868" hidden="1"/>
    <row r="13869" hidden="1"/>
    <row r="13870" hidden="1"/>
    <row r="13871" hidden="1"/>
    <row r="13872" hidden="1"/>
    <row r="13873" hidden="1"/>
    <row r="13874" hidden="1"/>
    <row r="13875" hidden="1"/>
    <row r="13876" hidden="1"/>
    <row r="13877" hidden="1"/>
    <row r="13878" hidden="1"/>
    <row r="13879" hidden="1"/>
    <row r="13880" hidden="1"/>
    <row r="13881" hidden="1"/>
    <row r="13882" hidden="1"/>
    <row r="13883" hidden="1"/>
    <row r="13884" hidden="1"/>
    <row r="13885" hidden="1"/>
    <row r="13886" hidden="1"/>
    <row r="13887" hidden="1"/>
    <row r="13888" hidden="1"/>
    <row r="13889" hidden="1"/>
    <row r="13890" hidden="1"/>
    <row r="13891" hidden="1"/>
    <row r="13892" hidden="1"/>
    <row r="13893" hidden="1"/>
    <row r="13894" hidden="1"/>
    <row r="13895" hidden="1"/>
    <row r="13896" hidden="1"/>
    <row r="13897" hidden="1"/>
    <row r="13898" hidden="1"/>
    <row r="13899" hidden="1"/>
    <row r="13900" hidden="1"/>
    <row r="13901" hidden="1"/>
    <row r="13902" hidden="1"/>
    <row r="13903" hidden="1"/>
    <row r="13904" hidden="1"/>
    <row r="13905" hidden="1"/>
    <row r="13906" hidden="1"/>
    <row r="13907" hidden="1"/>
    <row r="13908" hidden="1"/>
    <row r="13909" hidden="1"/>
    <row r="13910" hidden="1"/>
    <row r="13911" hidden="1"/>
    <row r="13912" hidden="1"/>
    <row r="13913" hidden="1"/>
    <row r="13914" hidden="1"/>
    <row r="13915" hidden="1"/>
    <row r="13916" hidden="1"/>
    <row r="13917" hidden="1"/>
    <row r="13918" hidden="1"/>
    <row r="13919" hidden="1"/>
    <row r="13920" hidden="1"/>
    <row r="13921" hidden="1"/>
    <row r="13922" hidden="1"/>
    <row r="13923" hidden="1"/>
    <row r="13924" hidden="1"/>
    <row r="13925" hidden="1"/>
    <row r="13926" hidden="1"/>
    <row r="13927" hidden="1"/>
    <row r="13928" hidden="1"/>
    <row r="13929" hidden="1"/>
    <row r="13930" hidden="1"/>
    <row r="13931" hidden="1"/>
    <row r="13932" hidden="1"/>
    <row r="13933" hidden="1"/>
    <row r="13934" hidden="1"/>
    <row r="13935" hidden="1"/>
    <row r="13936" hidden="1"/>
    <row r="13937" hidden="1"/>
    <row r="13938" hidden="1"/>
    <row r="13939" hidden="1"/>
    <row r="13940" hidden="1"/>
    <row r="13941" hidden="1"/>
    <row r="13942" hidden="1"/>
    <row r="13943" hidden="1"/>
    <row r="13944" hidden="1"/>
    <row r="13945" hidden="1"/>
    <row r="13946" hidden="1"/>
    <row r="13947" hidden="1"/>
    <row r="13948" hidden="1"/>
    <row r="13949" hidden="1"/>
    <row r="13950" hidden="1"/>
    <row r="13951" hidden="1"/>
    <row r="13952" hidden="1"/>
    <row r="13953" hidden="1"/>
    <row r="13954" hidden="1"/>
    <row r="13955" hidden="1"/>
    <row r="13956" hidden="1"/>
    <row r="13957" hidden="1"/>
    <row r="13958" hidden="1"/>
    <row r="13959" hidden="1"/>
    <row r="13960" hidden="1"/>
    <row r="13961" hidden="1"/>
    <row r="13962" hidden="1"/>
    <row r="13963" hidden="1"/>
    <row r="13964" hidden="1"/>
    <row r="13965" hidden="1"/>
    <row r="13966" hidden="1"/>
    <row r="13967" hidden="1"/>
    <row r="13968" hidden="1"/>
    <row r="13969" hidden="1"/>
    <row r="13970" hidden="1"/>
    <row r="13971" hidden="1"/>
    <row r="13972" hidden="1"/>
    <row r="13973" hidden="1"/>
    <row r="13974" hidden="1"/>
    <row r="13975" hidden="1"/>
    <row r="13976" hidden="1"/>
    <row r="13977" hidden="1"/>
    <row r="13978" hidden="1"/>
    <row r="13979" hidden="1"/>
    <row r="13980" hidden="1"/>
    <row r="13981" hidden="1"/>
    <row r="13982" hidden="1"/>
    <row r="13983" hidden="1"/>
    <row r="13984" hidden="1"/>
    <row r="13985" hidden="1"/>
    <row r="13986" hidden="1"/>
    <row r="13987" hidden="1"/>
    <row r="13988" hidden="1"/>
    <row r="13989" hidden="1"/>
    <row r="13990" hidden="1"/>
    <row r="13991" hidden="1"/>
    <row r="13992" hidden="1"/>
    <row r="13993" hidden="1"/>
    <row r="13994" hidden="1"/>
    <row r="13995" hidden="1"/>
    <row r="13996" hidden="1"/>
    <row r="13997" hidden="1"/>
    <row r="13998" hidden="1"/>
    <row r="13999" hidden="1"/>
    <row r="14000" hidden="1"/>
    <row r="14001" hidden="1"/>
    <row r="14002" hidden="1"/>
    <row r="14003" hidden="1"/>
    <row r="14004" hidden="1"/>
    <row r="14005" hidden="1"/>
    <row r="14006" hidden="1"/>
    <row r="14007" hidden="1"/>
    <row r="14008" hidden="1"/>
    <row r="14009" hidden="1"/>
    <row r="14010" hidden="1"/>
    <row r="14011" hidden="1"/>
    <row r="14012" hidden="1"/>
    <row r="14013" hidden="1"/>
    <row r="14014" hidden="1"/>
    <row r="14015" hidden="1"/>
    <row r="14016" hidden="1"/>
    <row r="14017" hidden="1"/>
    <row r="14018" hidden="1"/>
    <row r="14019" hidden="1"/>
    <row r="14020" hidden="1"/>
    <row r="14021" hidden="1"/>
    <row r="14022" hidden="1"/>
    <row r="14023" hidden="1"/>
    <row r="14024" hidden="1"/>
    <row r="14025" hidden="1"/>
    <row r="14026" hidden="1"/>
    <row r="14027" hidden="1"/>
    <row r="14028" hidden="1"/>
    <row r="14029" hidden="1"/>
    <row r="14030" hidden="1"/>
    <row r="14031" hidden="1"/>
    <row r="14032" hidden="1"/>
    <row r="14033" hidden="1"/>
    <row r="14034" hidden="1"/>
    <row r="14035" hidden="1"/>
    <row r="14036" hidden="1"/>
    <row r="14037" hidden="1"/>
    <row r="14038" hidden="1"/>
    <row r="14039" hidden="1"/>
    <row r="14040" hidden="1"/>
    <row r="14041" hidden="1"/>
    <row r="14042" hidden="1"/>
    <row r="14043" hidden="1"/>
    <row r="14044" hidden="1"/>
    <row r="14045" hidden="1"/>
    <row r="14046" hidden="1"/>
    <row r="14047" hidden="1"/>
    <row r="14048" hidden="1"/>
    <row r="14049" hidden="1"/>
    <row r="14050" hidden="1"/>
    <row r="14051" hidden="1"/>
    <row r="14052" hidden="1"/>
    <row r="14053" hidden="1"/>
    <row r="14054" hidden="1"/>
    <row r="14055" hidden="1"/>
    <row r="14056" hidden="1"/>
    <row r="14057" hidden="1"/>
    <row r="14058" hidden="1"/>
    <row r="14059" hidden="1"/>
    <row r="14060" hidden="1"/>
    <row r="14061" hidden="1"/>
    <row r="14062" hidden="1"/>
    <row r="14063" hidden="1"/>
    <row r="14064" hidden="1"/>
    <row r="14065" hidden="1"/>
    <row r="14066" hidden="1"/>
    <row r="14067" hidden="1"/>
    <row r="14068" hidden="1"/>
    <row r="14069" hidden="1"/>
    <row r="14070" hidden="1"/>
    <row r="14071" hidden="1"/>
    <row r="14072" hidden="1"/>
    <row r="14073" hidden="1"/>
    <row r="14074" hidden="1"/>
    <row r="14075" hidden="1"/>
    <row r="14076" hidden="1"/>
    <row r="14077" hidden="1"/>
    <row r="14078" hidden="1"/>
    <row r="14079" hidden="1"/>
    <row r="14080" hidden="1"/>
    <row r="14081" hidden="1"/>
    <row r="14082" hidden="1"/>
    <row r="14083" hidden="1"/>
    <row r="14084" hidden="1"/>
    <row r="14085" hidden="1"/>
    <row r="14086" hidden="1"/>
    <row r="14087" hidden="1"/>
    <row r="14088" hidden="1"/>
    <row r="14089" hidden="1"/>
    <row r="14090" hidden="1"/>
    <row r="14091" hidden="1"/>
    <row r="14092" hidden="1"/>
    <row r="14093" hidden="1"/>
    <row r="14094" hidden="1"/>
    <row r="14095" hidden="1"/>
    <row r="14096" hidden="1"/>
    <row r="14097" hidden="1"/>
    <row r="14098" hidden="1"/>
    <row r="14099" hidden="1"/>
    <row r="14100" hidden="1"/>
    <row r="14101" hidden="1"/>
    <row r="14102" hidden="1"/>
    <row r="14103" hidden="1"/>
    <row r="14104" hidden="1"/>
    <row r="14105" hidden="1"/>
    <row r="14106" hidden="1"/>
    <row r="14107" hidden="1"/>
    <row r="14108" hidden="1"/>
    <row r="14109" hidden="1"/>
    <row r="14110" hidden="1"/>
    <row r="14111" hidden="1"/>
    <row r="14112" hidden="1"/>
    <row r="14113" hidden="1"/>
    <row r="14114" hidden="1"/>
    <row r="14115" hidden="1"/>
    <row r="14116" hidden="1"/>
    <row r="14117" hidden="1"/>
    <row r="14118" hidden="1"/>
    <row r="14119" hidden="1"/>
    <row r="14120" hidden="1"/>
    <row r="14121" hidden="1"/>
    <row r="14122" hidden="1"/>
    <row r="14123" hidden="1"/>
    <row r="14124" hidden="1"/>
    <row r="14125" hidden="1"/>
    <row r="14126" hidden="1"/>
    <row r="14127" hidden="1"/>
    <row r="14128" hidden="1"/>
    <row r="14129" hidden="1"/>
    <row r="14130" hidden="1"/>
    <row r="14131" hidden="1"/>
    <row r="14132" hidden="1"/>
    <row r="14133" hidden="1"/>
    <row r="14134" hidden="1"/>
    <row r="14135" hidden="1"/>
    <row r="14136" hidden="1"/>
    <row r="14137" hidden="1"/>
    <row r="14138" hidden="1"/>
    <row r="14139" hidden="1"/>
    <row r="14140" hidden="1"/>
    <row r="14141" hidden="1"/>
    <row r="14142" hidden="1"/>
    <row r="14143" hidden="1"/>
    <row r="14144" hidden="1"/>
    <row r="14145" hidden="1"/>
    <row r="14146" hidden="1"/>
    <row r="14147" hidden="1"/>
    <row r="14148" hidden="1"/>
    <row r="14149" hidden="1"/>
    <row r="14150" hidden="1"/>
    <row r="14151" hidden="1"/>
    <row r="14152" hidden="1"/>
    <row r="14153" hidden="1"/>
    <row r="14154" hidden="1"/>
    <row r="14155" hidden="1"/>
    <row r="14156" hidden="1"/>
    <row r="14157" hidden="1"/>
    <row r="14158" hidden="1"/>
    <row r="14159" hidden="1"/>
    <row r="14160" hidden="1"/>
    <row r="14161" hidden="1"/>
    <row r="14162" hidden="1"/>
    <row r="14163" hidden="1"/>
    <row r="14164" hidden="1"/>
    <row r="14165" hidden="1"/>
    <row r="14166" hidden="1"/>
    <row r="14167" hidden="1"/>
    <row r="14168" hidden="1"/>
    <row r="14169" hidden="1"/>
    <row r="14170" hidden="1"/>
    <row r="14171" hidden="1"/>
    <row r="14172" hidden="1"/>
    <row r="14173" hidden="1"/>
    <row r="14174" hidden="1"/>
    <row r="14175" hidden="1"/>
    <row r="14176" hidden="1"/>
    <row r="14177" hidden="1"/>
    <row r="14178" hidden="1"/>
    <row r="14179" hidden="1"/>
    <row r="14180" hidden="1"/>
    <row r="14181" hidden="1"/>
    <row r="14182" hidden="1"/>
    <row r="14183" hidden="1"/>
    <row r="14184" hidden="1"/>
    <row r="14185" hidden="1"/>
    <row r="14186" hidden="1"/>
    <row r="14187" hidden="1"/>
    <row r="14188" hidden="1"/>
    <row r="14189" hidden="1"/>
    <row r="14190" hidden="1"/>
    <row r="14191" hidden="1"/>
    <row r="14192" hidden="1"/>
    <row r="14193" hidden="1"/>
    <row r="14194" hidden="1"/>
    <row r="14195" hidden="1"/>
    <row r="14196" hidden="1"/>
    <row r="14197" hidden="1"/>
    <row r="14198" hidden="1"/>
    <row r="14199" hidden="1"/>
    <row r="14200" hidden="1"/>
    <row r="14201" hidden="1"/>
    <row r="14202" hidden="1"/>
    <row r="14203" hidden="1"/>
    <row r="14204" hidden="1"/>
    <row r="14205" hidden="1"/>
    <row r="14206" hidden="1"/>
    <row r="14207" hidden="1"/>
    <row r="14208" hidden="1"/>
    <row r="14209" hidden="1"/>
    <row r="14210" hidden="1"/>
    <row r="14211" hidden="1"/>
    <row r="14212" hidden="1"/>
    <row r="14213" hidden="1"/>
    <row r="14214" hidden="1"/>
    <row r="14215" hidden="1"/>
    <row r="14216" hidden="1"/>
    <row r="14217" hidden="1"/>
    <row r="14218" hidden="1"/>
    <row r="14219" hidden="1"/>
    <row r="14220" hidden="1"/>
    <row r="14221" hidden="1"/>
    <row r="14222" hidden="1"/>
    <row r="14223" hidden="1"/>
    <row r="14224" hidden="1"/>
    <row r="14225" hidden="1"/>
    <row r="14226" hidden="1"/>
    <row r="14227" hidden="1"/>
    <row r="14228" hidden="1"/>
    <row r="14229" hidden="1"/>
    <row r="14230" hidden="1"/>
    <row r="14231" hidden="1"/>
    <row r="14232" hidden="1"/>
    <row r="14233" hidden="1"/>
    <row r="14234" hidden="1"/>
    <row r="14235" hidden="1"/>
    <row r="14236" hidden="1"/>
    <row r="14237" hidden="1"/>
    <row r="14238" hidden="1"/>
    <row r="14239" hidden="1"/>
    <row r="14240" hidden="1"/>
    <row r="14241" hidden="1"/>
    <row r="14242" hidden="1"/>
    <row r="14243" hidden="1"/>
    <row r="14244" hidden="1"/>
    <row r="14245" hidden="1"/>
    <row r="14246" hidden="1"/>
    <row r="14247" hidden="1"/>
    <row r="14248" hidden="1"/>
    <row r="14249" hidden="1"/>
    <row r="14250" hidden="1"/>
    <row r="14251" hidden="1"/>
    <row r="14252" hidden="1"/>
    <row r="14253" hidden="1"/>
    <row r="14254" hidden="1"/>
    <row r="14255" hidden="1"/>
    <row r="14256" hidden="1"/>
    <row r="14257" hidden="1"/>
    <row r="14258" hidden="1"/>
    <row r="14259" hidden="1"/>
    <row r="14260" hidden="1"/>
    <row r="14261" hidden="1"/>
    <row r="14262" hidden="1"/>
    <row r="14263" hidden="1"/>
    <row r="14264" hidden="1"/>
    <row r="14265" hidden="1"/>
    <row r="14266" hidden="1"/>
    <row r="14267" hidden="1"/>
    <row r="14268" hidden="1"/>
    <row r="14269" hidden="1"/>
    <row r="14270" hidden="1"/>
    <row r="14271" hidden="1"/>
    <row r="14272" hidden="1"/>
    <row r="14273" hidden="1"/>
    <row r="14274" hidden="1"/>
    <row r="14275" hidden="1"/>
    <row r="14276" hidden="1"/>
    <row r="14277" hidden="1"/>
    <row r="14278" hidden="1"/>
    <row r="14279" hidden="1"/>
    <row r="14280" hidden="1"/>
    <row r="14281" hidden="1"/>
    <row r="14282" hidden="1"/>
    <row r="14283" hidden="1"/>
    <row r="14284" hidden="1"/>
    <row r="14285" hidden="1"/>
    <row r="14286" hidden="1"/>
    <row r="14287" hidden="1"/>
    <row r="14288" hidden="1"/>
    <row r="14289" hidden="1"/>
    <row r="14290" hidden="1"/>
    <row r="14291" hidden="1"/>
    <row r="14292" hidden="1"/>
    <row r="14293" hidden="1"/>
    <row r="14294" hidden="1"/>
    <row r="14295" hidden="1"/>
    <row r="14296" hidden="1"/>
    <row r="14297" hidden="1"/>
    <row r="14298" hidden="1"/>
    <row r="14299" hidden="1"/>
    <row r="14300" hidden="1"/>
    <row r="14301" hidden="1"/>
    <row r="14302" hidden="1"/>
    <row r="14303" hidden="1"/>
    <row r="14304" hidden="1"/>
    <row r="14305" hidden="1"/>
    <row r="14306" hidden="1"/>
    <row r="14307" hidden="1"/>
    <row r="14308" hidden="1"/>
    <row r="14309" hidden="1"/>
    <row r="14310" hidden="1"/>
    <row r="14311" hidden="1"/>
    <row r="14312" hidden="1"/>
    <row r="14313" hidden="1"/>
    <row r="14314" hidden="1"/>
    <row r="14315" hidden="1"/>
    <row r="14316" hidden="1"/>
    <row r="14317" hidden="1"/>
    <row r="14318" hidden="1"/>
    <row r="14319" hidden="1"/>
    <row r="14320" hidden="1"/>
    <row r="14321" hidden="1"/>
    <row r="14322" hidden="1"/>
    <row r="14323" hidden="1"/>
    <row r="14324" hidden="1"/>
    <row r="14325" hidden="1"/>
    <row r="14326" hidden="1"/>
    <row r="14327" hidden="1"/>
    <row r="14328" hidden="1"/>
    <row r="14329" hidden="1"/>
    <row r="14330" hidden="1"/>
    <row r="14331" hidden="1"/>
    <row r="14332" hidden="1"/>
    <row r="14333" hidden="1"/>
    <row r="14334" hidden="1"/>
    <row r="14335" hidden="1"/>
    <row r="14336" hidden="1"/>
    <row r="14337" hidden="1"/>
    <row r="14338" hidden="1"/>
    <row r="14339" hidden="1"/>
    <row r="14340" hidden="1"/>
    <row r="14341" hidden="1"/>
    <row r="14342" hidden="1"/>
    <row r="14343" hidden="1"/>
    <row r="14344" hidden="1"/>
    <row r="14345" hidden="1"/>
    <row r="14346" hidden="1"/>
    <row r="14347" hidden="1"/>
    <row r="14348" hidden="1"/>
    <row r="14349" hidden="1"/>
    <row r="14350" hidden="1"/>
    <row r="14351" hidden="1"/>
    <row r="14352" hidden="1"/>
    <row r="14353" hidden="1"/>
    <row r="14354" hidden="1"/>
    <row r="14355" hidden="1"/>
    <row r="14356" hidden="1"/>
    <row r="14357" hidden="1"/>
    <row r="14358" hidden="1"/>
    <row r="14359" hidden="1"/>
    <row r="14360" hidden="1"/>
    <row r="14361" hidden="1"/>
    <row r="14362" hidden="1"/>
    <row r="14363" hidden="1"/>
    <row r="14364" hidden="1"/>
    <row r="14365" hidden="1"/>
    <row r="14366" hidden="1"/>
    <row r="14367" hidden="1"/>
    <row r="14368" hidden="1"/>
    <row r="14369" hidden="1"/>
    <row r="14370" hidden="1"/>
    <row r="14371" hidden="1"/>
    <row r="14372" hidden="1"/>
    <row r="14373" hidden="1"/>
    <row r="14374" hidden="1"/>
    <row r="14375" hidden="1"/>
    <row r="14376" hidden="1"/>
    <row r="14377" hidden="1"/>
    <row r="14378" hidden="1"/>
    <row r="14379" hidden="1"/>
    <row r="14380" hidden="1"/>
    <row r="14381" hidden="1"/>
    <row r="14382" hidden="1"/>
    <row r="14383" hidden="1"/>
    <row r="14384" hidden="1"/>
    <row r="14385" hidden="1"/>
    <row r="14386" hidden="1"/>
    <row r="14387" hidden="1"/>
    <row r="14388" hidden="1"/>
    <row r="14389" hidden="1"/>
    <row r="14390" hidden="1"/>
    <row r="14391" hidden="1"/>
    <row r="14392" hidden="1"/>
    <row r="14393" hidden="1"/>
    <row r="14394" hidden="1"/>
    <row r="14395" hidden="1"/>
    <row r="14396" hidden="1"/>
    <row r="14397" hidden="1"/>
    <row r="14398" hidden="1"/>
    <row r="14399" hidden="1"/>
    <row r="14400" hidden="1"/>
    <row r="14401" hidden="1"/>
    <row r="14402" hidden="1"/>
    <row r="14403" hidden="1"/>
    <row r="14404" hidden="1"/>
    <row r="14405" hidden="1"/>
    <row r="14406" hidden="1"/>
    <row r="14407" hidden="1"/>
    <row r="14408" hidden="1"/>
    <row r="14409" hidden="1"/>
    <row r="14410" hidden="1"/>
    <row r="14411" hidden="1"/>
    <row r="14412" hidden="1"/>
    <row r="14413" hidden="1"/>
    <row r="14414" hidden="1"/>
    <row r="14415" hidden="1"/>
    <row r="14416" hidden="1"/>
    <row r="14417" hidden="1"/>
    <row r="14418" hidden="1"/>
    <row r="14419" hidden="1"/>
    <row r="14420" hidden="1"/>
    <row r="14421" hidden="1"/>
    <row r="14422" hidden="1"/>
    <row r="14423" hidden="1"/>
    <row r="14424" hidden="1"/>
    <row r="14425" hidden="1"/>
    <row r="14426" hidden="1"/>
    <row r="14427" hidden="1"/>
    <row r="14428" hidden="1"/>
    <row r="14429" hidden="1"/>
    <row r="14430" hidden="1"/>
    <row r="14431" hidden="1"/>
    <row r="14432" hidden="1"/>
    <row r="14433" hidden="1"/>
    <row r="14434" hidden="1"/>
    <row r="14435" hidden="1"/>
    <row r="14436" hidden="1"/>
    <row r="14437" hidden="1"/>
    <row r="14438" hidden="1"/>
    <row r="14439" hidden="1"/>
    <row r="14440" hidden="1"/>
    <row r="14441" hidden="1"/>
    <row r="14442" hidden="1"/>
    <row r="14443" hidden="1"/>
    <row r="14444" hidden="1"/>
    <row r="14445" hidden="1"/>
    <row r="14446" hidden="1"/>
    <row r="14447" hidden="1"/>
    <row r="14448" hidden="1"/>
    <row r="14449" hidden="1"/>
    <row r="14450" hidden="1"/>
    <row r="14451" hidden="1"/>
    <row r="14452" hidden="1"/>
    <row r="14453" hidden="1"/>
    <row r="14454" hidden="1"/>
    <row r="14455" hidden="1"/>
    <row r="14456" hidden="1"/>
    <row r="14457" hidden="1"/>
    <row r="14458" hidden="1"/>
    <row r="14459" hidden="1"/>
    <row r="14460" hidden="1"/>
    <row r="14461" hidden="1"/>
    <row r="14462" hidden="1"/>
    <row r="14463" hidden="1"/>
    <row r="14464" hidden="1"/>
    <row r="14465" hidden="1"/>
    <row r="14466" hidden="1"/>
    <row r="14467" hidden="1"/>
    <row r="14468" hidden="1"/>
    <row r="14469" hidden="1"/>
    <row r="14470" hidden="1"/>
    <row r="14471" hidden="1"/>
    <row r="14472" hidden="1"/>
    <row r="14473" hidden="1"/>
    <row r="14474" hidden="1"/>
    <row r="14475" hidden="1"/>
    <row r="14476" hidden="1"/>
    <row r="14477" hidden="1"/>
    <row r="14478" hidden="1"/>
    <row r="14479" hidden="1"/>
    <row r="14480" hidden="1"/>
    <row r="14481" hidden="1"/>
    <row r="14482" hidden="1"/>
    <row r="14483" hidden="1"/>
    <row r="14484" hidden="1"/>
    <row r="14485" hidden="1"/>
    <row r="14486" hidden="1"/>
    <row r="14487" hidden="1"/>
    <row r="14488" hidden="1"/>
    <row r="14489" hidden="1"/>
    <row r="14490" hidden="1"/>
    <row r="14491" hidden="1"/>
    <row r="14492" hidden="1"/>
    <row r="14493" hidden="1"/>
    <row r="14494" hidden="1"/>
    <row r="14495" hidden="1"/>
    <row r="14496" hidden="1"/>
    <row r="14497" hidden="1"/>
    <row r="14498" hidden="1"/>
    <row r="14499" hidden="1"/>
    <row r="14500" hidden="1"/>
    <row r="14501" hidden="1"/>
    <row r="14502" hidden="1"/>
    <row r="14503" hidden="1"/>
    <row r="14504" hidden="1"/>
    <row r="14505" hidden="1"/>
    <row r="14506" hidden="1"/>
    <row r="14507" hidden="1"/>
    <row r="14508" hidden="1"/>
    <row r="14509" hidden="1"/>
    <row r="14510" hidden="1"/>
    <row r="14511" hidden="1"/>
    <row r="14512" hidden="1"/>
    <row r="14513" hidden="1"/>
    <row r="14514" hidden="1"/>
    <row r="14515" hidden="1"/>
    <row r="14516" hidden="1"/>
    <row r="14517" hidden="1"/>
    <row r="14518" hidden="1"/>
    <row r="14519" hidden="1"/>
    <row r="14520" hidden="1"/>
    <row r="14521" hidden="1"/>
    <row r="14522" hidden="1"/>
    <row r="14523" hidden="1"/>
    <row r="14524" hidden="1"/>
    <row r="14525" hidden="1"/>
    <row r="14526" hidden="1"/>
    <row r="14527" hidden="1"/>
    <row r="14528" hidden="1"/>
    <row r="14529" hidden="1"/>
    <row r="14530" hidden="1"/>
    <row r="14531" hidden="1"/>
    <row r="14532" hidden="1"/>
    <row r="14533" hidden="1"/>
    <row r="14534" hidden="1"/>
    <row r="14535" hidden="1"/>
    <row r="14536" hidden="1"/>
    <row r="14537" hidden="1"/>
    <row r="14538" hidden="1"/>
    <row r="14539" hidden="1"/>
    <row r="14540" hidden="1"/>
    <row r="14541" hidden="1"/>
    <row r="14542" hidden="1"/>
    <row r="14543" hidden="1"/>
    <row r="14544" hidden="1"/>
    <row r="14545" hidden="1"/>
    <row r="14546" hidden="1"/>
    <row r="14547" hidden="1"/>
    <row r="14548" hidden="1"/>
    <row r="14549" hidden="1"/>
    <row r="14550" hidden="1"/>
    <row r="14551" hidden="1"/>
    <row r="14552" hidden="1"/>
    <row r="14553" hidden="1"/>
    <row r="14554" hidden="1"/>
    <row r="14555" hidden="1"/>
    <row r="14556" hidden="1"/>
    <row r="14557" hidden="1"/>
    <row r="14558" hidden="1"/>
    <row r="14559" hidden="1"/>
    <row r="14560" hidden="1"/>
    <row r="14561" hidden="1"/>
    <row r="14562" hidden="1"/>
    <row r="14563" hidden="1"/>
    <row r="14564" hidden="1"/>
    <row r="14565" hidden="1"/>
    <row r="14566" hidden="1"/>
    <row r="14567" hidden="1"/>
    <row r="14568" hidden="1"/>
    <row r="14569" hidden="1"/>
    <row r="14570" hidden="1"/>
    <row r="14571" hidden="1"/>
    <row r="14572" hidden="1"/>
    <row r="14573" hidden="1"/>
    <row r="14574" hidden="1"/>
    <row r="14575" hidden="1"/>
    <row r="14576" hidden="1"/>
    <row r="14577" hidden="1"/>
    <row r="14578" hidden="1"/>
    <row r="14579" hidden="1"/>
    <row r="14580" hidden="1"/>
    <row r="14581" hidden="1"/>
    <row r="14582" hidden="1"/>
    <row r="14583" hidden="1"/>
    <row r="14584" hidden="1"/>
    <row r="14585" hidden="1"/>
    <row r="14586" hidden="1"/>
    <row r="14587" hidden="1"/>
    <row r="14588" hidden="1"/>
    <row r="14589" hidden="1"/>
    <row r="14590" hidden="1"/>
    <row r="14591" hidden="1"/>
    <row r="14592" hidden="1"/>
    <row r="14593" hidden="1"/>
    <row r="14594" hidden="1"/>
    <row r="14595" hidden="1"/>
    <row r="14596" hidden="1"/>
    <row r="14597" hidden="1"/>
    <row r="14598" hidden="1"/>
    <row r="14599" hidden="1"/>
    <row r="14600" hidden="1"/>
    <row r="14601" hidden="1"/>
    <row r="14602" hidden="1"/>
    <row r="14603" hidden="1"/>
    <row r="14604" hidden="1"/>
    <row r="14605" hidden="1"/>
    <row r="14606" hidden="1"/>
    <row r="14607" hidden="1"/>
    <row r="14608" hidden="1"/>
    <row r="14609" hidden="1"/>
    <row r="14610" hidden="1"/>
    <row r="14611" hidden="1"/>
    <row r="14612" hidden="1"/>
    <row r="14613" hidden="1"/>
    <row r="14614" hidden="1"/>
    <row r="14615" hidden="1"/>
    <row r="14616" hidden="1"/>
    <row r="14617" hidden="1"/>
    <row r="14618" hidden="1"/>
    <row r="14619" hidden="1"/>
    <row r="14620" hidden="1"/>
    <row r="14621" hidden="1"/>
    <row r="14622" hidden="1"/>
    <row r="14623" hidden="1"/>
    <row r="14624" hidden="1"/>
    <row r="14625" hidden="1"/>
    <row r="14626" hidden="1"/>
    <row r="14627" hidden="1"/>
    <row r="14628" hidden="1"/>
    <row r="14629" hidden="1"/>
    <row r="14630" hidden="1"/>
    <row r="14631" hidden="1"/>
    <row r="14632" hidden="1"/>
    <row r="14633" hidden="1"/>
    <row r="14634" hidden="1"/>
    <row r="14635" hidden="1"/>
    <row r="14636" hidden="1"/>
    <row r="14637" hidden="1"/>
    <row r="14638" hidden="1"/>
    <row r="14639" hidden="1"/>
    <row r="14640" hidden="1"/>
    <row r="14641" hidden="1"/>
    <row r="14642" hidden="1"/>
    <row r="14643" hidden="1"/>
    <row r="14644" hidden="1"/>
    <row r="14645" hidden="1"/>
    <row r="14646" hidden="1"/>
    <row r="14647" hidden="1"/>
    <row r="14648" hidden="1"/>
    <row r="14649" hidden="1"/>
    <row r="14650" hidden="1"/>
    <row r="14651" hidden="1"/>
    <row r="14652" hidden="1"/>
    <row r="14653" hidden="1"/>
    <row r="14654" hidden="1"/>
    <row r="14655" hidden="1"/>
    <row r="14656" hidden="1"/>
    <row r="14657" hidden="1"/>
    <row r="14658" hidden="1"/>
    <row r="14659" hidden="1"/>
    <row r="14660" hidden="1"/>
    <row r="14661" hidden="1"/>
    <row r="14662" hidden="1"/>
    <row r="14663" hidden="1"/>
    <row r="14664" hidden="1"/>
    <row r="14665" hidden="1"/>
    <row r="14666" hidden="1"/>
    <row r="14667" hidden="1"/>
    <row r="14668" hidden="1"/>
    <row r="14669" hidden="1"/>
    <row r="14670" hidden="1"/>
    <row r="14671" hidden="1"/>
    <row r="14672" hidden="1"/>
    <row r="14673" hidden="1"/>
    <row r="14674" hidden="1"/>
    <row r="14675" hidden="1"/>
    <row r="14676" hidden="1"/>
    <row r="14677" hidden="1"/>
    <row r="14678" hidden="1"/>
    <row r="14679" hidden="1"/>
    <row r="14680" hidden="1"/>
    <row r="14681" hidden="1"/>
    <row r="14682" hidden="1"/>
    <row r="14683" hidden="1"/>
    <row r="14684" hidden="1"/>
    <row r="14685" hidden="1"/>
    <row r="14686" hidden="1"/>
    <row r="14687" hidden="1"/>
    <row r="14688" hidden="1"/>
    <row r="14689" hidden="1"/>
    <row r="14690" hidden="1"/>
    <row r="14691" hidden="1"/>
    <row r="14692" hidden="1"/>
    <row r="14693" hidden="1"/>
    <row r="14694" hidden="1"/>
    <row r="14695" hidden="1"/>
    <row r="14696" hidden="1"/>
    <row r="14697" hidden="1"/>
    <row r="14698" hidden="1"/>
    <row r="14699" hidden="1"/>
    <row r="14700" hidden="1"/>
    <row r="14701" hidden="1"/>
    <row r="14702" hidden="1"/>
    <row r="14703" hidden="1"/>
    <row r="14704" hidden="1"/>
    <row r="14705" hidden="1"/>
    <row r="14706" hidden="1"/>
    <row r="14707" hidden="1"/>
    <row r="14708" hidden="1"/>
    <row r="14709" hidden="1"/>
    <row r="14710" hidden="1"/>
    <row r="14711" hidden="1"/>
    <row r="14712" hidden="1"/>
    <row r="14713" hidden="1"/>
    <row r="14714" hidden="1"/>
    <row r="14715" hidden="1"/>
    <row r="14716" hidden="1"/>
    <row r="14717" hidden="1"/>
    <row r="14718" hidden="1"/>
    <row r="14719" hidden="1"/>
    <row r="14720" hidden="1"/>
    <row r="14721" hidden="1"/>
    <row r="14722" hidden="1"/>
    <row r="14723" hidden="1"/>
    <row r="14724" hidden="1"/>
    <row r="14725" hidden="1"/>
    <row r="14726" hidden="1"/>
    <row r="14727" hidden="1"/>
    <row r="14728" hidden="1"/>
    <row r="14729" hidden="1"/>
    <row r="14730" hidden="1"/>
    <row r="14731" hidden="1"/>
    <row r="14732" hidden="1"/>
    <row r="14733" hidden="1"/>
    <row r="14734" hidden="1"/>
    <row r="14735" hidden="1"/>
    <row r="14736" hidden="1"/>
    <row r="14737" hidden="1"/>
    <row r="14738" hidden="1"/>
    <row r="14739" hidden="1"/>
    <row r="14740" hidden="1"/>
    <row r="14741" hidden="1"/>
    <row r="14742" hidden="1"/>
    <row r="14743" hidden="1"/>
    <row r="14744" hidden="1"/>
    <row r="14745" hidden="1"/>
    <row r="14746" hidden="1"/>
    <row r="14747" hidden="1"/>
    <row r="14748" hidden="1"/>
    <row r="14749" hidden="1"/>
    <row r="14750" hidden="1"/>
    <row r="14751" hidden="1"/>
    <row r="14752" hidden="1"/>
    <row r="14753" hidden="1"/>
    <row r="14754" hidden="1"/>
    <row r="14755" hidden="1"/>
    <row r="14756" hidden="1"/>
    <row r="14757" hidden="1"/>
    <row r="14758" hidden="1"/>
    <row r="14759" hidden="1"/>
    <row r="14760" hidden="1"/>
    <row r="14761" hidden="1"/>
    <row r="14762" hidden="1"/>
    <row r="14763" hidden="1"/>
    <row r="14764" hidden="1"/>
    <row r="14765" hidden="1"/>
    <row r="14766" hidden="1"/>
    <row r="14767" hidden="1"/>
    <row r="14768" hidden="1"/>
    <row r="14769" hidden="1"/>
    <row r="14770" hidden="1"/>
    <row r="14771" hidden="1"/>
    <row r="14772" hidden="1"/>
    <row r="14773" hidden="1"/>
    <row r="14774" hidden="1"/>
    <row r="14775" hidden="1"/>
    <row r="14776" hidden="1"/>
    <row r="14777" hidden="1"/>
    <row r="14778" hidden="1"/>
    <row r="14779" hidden="1"/>
    <row r="14780" hidden="1"/>
    <row r="14781" hidden="1"/>
    <row r="14782" hidden="1"/>
    <row r="14783" hidden="1"/>
    <row r="14784" hidden="1"/>
    <row r="14785" hidden="1"/>
    <row r="14786" hidden="1"/>
    <row r="14787" hidden="1"/>
    <row r="14788" hidden="1"/>
    <row r="14789" hidden="1"/>
    <row r="14790" hidden="1"/>
    <row r="14791" hidden="1"/>
    <row r="14792" hidden="1"/>
    <row r="14793" hidden="1"/>
    <row r="14794" hidden="1"/>
    <row r="14795" hidden="1"/>
    <row r="14796" hidden="1"/>
    <row r="14797" hidden="1"/>
    <row r="14798" hidden="1"/>
    <row r="14799" hidden="1"/>
    <row r="14800" hidden="1"/>
    <row r="14801" hidden="1"/>
    <row r="14802" hidden="1"/>
    <row r="14803" hidden="1"/>
    <row r="14804" hidden="1"/>
    <row r="14805" hidden="1"/>
    <row r="14806" hidden="1"/>
    <row r="14807" hidden="1"/>
    <row r="14808" hidden="1"/>
    <row r="14809" hidden="1"/>
    <row r="14810" hidden="1"/>
    <row r="14811" hidden="1"/>
    <row r="14812" hidden="1"/>
    <row r="14813" hidden="1"/>
    <row r="14814" hidden="1"/>
    <row r="14815" hidden="1"/>
    <row r="14816" hidden="1"/>
    <row r="14817" hidden="1"/>
    <row r="14818" hidden="1"/>
    <row r="14819" hidden="1"/>
    <row r="14820" hidden="1"/>
    <row r="14821" hidden="1"/>
    <row r="14822" hidden="1"/>
    <row r="14823" hidden="1"/>
    <row r="14824" hidden="1"/>
    <row r="14825" hidden="1"/>
    <row r="14826" hidden="1"/>
    <row r="14827" hidden="1"/>
    <row r="14828" hidden="1"/>
    <row r="14829" hidden="1"/>
    <row r="14830" hidden="1"/>
    <row r="14831" hidden="1"/>
    <row r="14832" hidden="1"/>
    <row r="14833" hidden="1"/>
    <row r="14834" hidden="1"/>
    <row r="14835" hidden="1"/>
    <row r="14836" hidden="1"/>
    <row r="14837" hidden="1"/>
    <row r="14838" hidden="1"/>
    <row r="14839" hidden="1"/>
    <row r="14840" hidden="1"/>
    <row r="14841" hidden="1"/>
    <row r="14842" hidden="1"/>
    <row r="14843" hidden="1"/>
    <row r="14844" hidden="1"/>
    <row r="14845" hidden="1"/>
    <row r="14846" hidden="1"/>
    <row r="14847" hidden="1"/>
    <row r="14848" hidden="1"/>
    <row r="14849" hidden="1"/>
    <row r="14850" hidden="1"/>
    <row r="14851" hidden="1"/>
    <row r="14852" hidden="1"/>
    <row r="14853" hidden="1"/>
    <row r="14854" hidden="1"/>
    <row r="14855" hidden="1"/>
    <row r="14856" hidden="1"/>
    <row r="14857" hidden="1"/>
    <row r="14858" hidden="1"/>
    <row r="14859" hidden="1"/>
    <row r="14860" hidden="1"/>
    <row r="14861" hidden="1"/>
    <row r="14862" hidden="1"/>
    <row r="14863" hidden="1"/>
    <row r="14864" hidden="1"/>
    <row r="14865" hidden="1"/>
    <row r="14866" hidden="1"/>
    <row r="14867" hidden="1"/>
    <row r="14868" hidden="1"/>
    <row r="14869" hidden="1"/>
    <row r="14870" hidden="1"/>
    <row r="14871" hidden="1"/>
    <row r="14872" hidden="1"/>
    <row r="14873" hidden="1"/>
    <row r="14874" hidden="1"/>
    <row r="14875" hidden="1"/>
    <row r="14876" hidden="1"/>
    <row r="14877" hidden="1"/>
    <row r="14878" hidden="1"/>
    <row r="14879" hidden="1"/>
    <row r="14880" hidden="1"/>
    <row r="14881" hidden="1"/>
    <row r="14882" hidden="1"/>
    <row r="14883" hidden="1"/>
    <row r="14884" hidden="1"/>
    <row r="14885" hidden="1"/>
    <row r="14886" hidden="1"/>
    <row r="14887" hidden="1"/>
    <row r="14888" hidden="1"/>
    <row r="14889" hidden="1"/>
    <row r="14890" hidden="1"/>
    <row r="14891" hidden="1"/>
    <row r="14892" hidden="1"/>
    <row r="14893" hidden="1"/>
    <row r="14894" hidden="1"/>
    <row r="14895" hidden="1"/>
    <row r="14896" hidden="1"/>
    <row r="14897" hidden="1"/>
    <row r="14898" hidden="1"/>
    <row r="14899" hidden="1"/>
    <row r="14900" hidden="1"/>
    <row r="14901" hidden="1"/>
    <row r="14902" hidden="1"/>
    <row r="14903" hidden="1"/>
    <row r="14904" hidden="1"/>
    <row r="14905" hidden="1"/>
    <row r="14906" hidden="1"/>
    <row r="14907" hidden="1"/>
    <row r="14908" hidden="1"/>
    <row r="14909" hidden="1"/>
    <row r="14910" hidden="1"/>
    <row r="14911" hidden="1"/>
    <row r="14912" hidden="1"/>
    <row r="14913" hidden="1"/>
    <row r="14914" hidden="1"/>
    <row r="14915" hidden="1"/>
    <row r="14916" hidden="1"/>
    <row r="14917" hidden="1"/>
    <row r="14918" hidden="1"/>
    <row r="14919" hidden="1"/>
    <row r="14920" hidden="1"/>
    <row r="14921" hidden="1"/>
    <row r="14922" hidden="1"/>
    <row r="14923" hidden="1"/>
    <row r="14924" hidden="1"/>
    <row r="14925" hidden="1"/>
    <row r="14926" hidden="1"/>
    <row r="14927" hidden="1"/>
    <row r="14928" hidden="1"/>
    <row r="14929" hidden="1"/>
    <row r="14930" hidden="1"/>
    <row r="14931" hidden="1"/>
    <row r="14932" hidden="1"/>
    <row r="14933" hidden="1"/>
    <row r="14934" hidden="1"/>
    <row r="14935" hidden="1"/>
    <row r="14936" hidden="1"/>
    <row r="14937" hidden="1"/>
    <row r="14938" hidden="1"/>
    <row r="14939" hidden="1"/>
    <row r="14940" hidden="1"/>
    <row r="14941" hidden="1"/>
    <row r="14942" hidden="1"/>
    <row r="14943" hidden="1"/>
    <row r="14944" hidden="1"/>
    <row r="14945" hidden="1"/>
    <row r="14946" hidden="1"/>
    <row r="14947" hidden="1"/>
    <row r="14948" hidden="1"/>
    <row r="14949" hidden="1"/>
    <row r="14950" hidden="1"/>
    <row r="14951" hidden="1"/>
    <row r="14952" hidden="1"/>
    <row r="14953" hidden="1"/>
    <row r="14954" hidden="1"/>
    <row r="14955" hidden="1"/>
    <row r="14956" hidden="1"/>
    <row r="14957" hidden="1"/>
    <row r="14958" hidden="1"/>
    <row r="14959" hidden="1"/>
    <row r="14960" hidden="1"/>
    <row r="14961" hidden="1"/>
    <row r="14962" hidden="1"/>
    <row r="14963" hidden="1"/>
    <row r="14964" hidden="1"/>
    <row r="14965" hidden="1"/>
    <row r="14966" hidden="1"/>
    <row r="14967" hidden="1"/>
    <row r="14968" hidden="1"/>
    <row r="14969" hidden="1"/>
    <row r="14970" hidden="1"/>
    <row r="14971" hidden="1"/>
    <row r="14972" hidden="1"/>
    <row r="14973" hidden="1"/>
    <row r="14974" hidden="1"/>
    <row r="14975" hidden="1"/>
    <row r="14976" hidden="1"/>
    <row r="14977" hidden="1"/>
    <row r="14978" hidden="1"/>
    <row r="14979" hidden="1"/>
    <row r="14980" hidden="1"/>
    <row r="14981" hidden="1"/>
    <row r="14982" hidden="1"/>
    <row r="14983" hidden="1"/>
    <row r="14984" hidden="1"/>
    <row r="14985" hidden="1"/>
    <row r="14986" hidden="1"/>
    <row r="14987" hidden="1"/>
    <row r="14988" hidden="1"/>
    <row r="14989" hidden="1"/>
    <row r="14990" hidden="1"/>
    <row r="14991" hidden="1"/>
    <row r="14992" hidden="1"/>
    <row r="14993" hidden="1"/>
    <row r="14994" hidden="1"/>
    <row r="14995" hidden="1"/>
    <row r="14996" hidden="1"/>
    <row r="14997" hidden="1"/>
    <row r="14998" hidden="1"/>
    <row r="14999" hidden="1"/>
    <row r="15000" hidden="1"/>
    <row r="15001" hidden="1"/>
    <row r="15002" hidden="1"/>
    <row r="15003" hidden="1"/>
    <row r="15004" hidden="1"/>
    <row r="15005" hidden="1"/>
    <row r="15006" hidden="1"/>
    <row r="15007" hidden="1"/>
    <row r="15008" hidden="1"/>
    <row r="15009" hidden="1"/>
    <row r="15010" hidden="1"/>
    <row r="15011" hidden="1"/>
    <row r="15012" hidden="1"/>
    <row r="15013" hidden="1"/>
    <row r="15014" hidden="1"/>
    <row r="15015" hidden="1"/>
    <row r="15016" hidden="1"/>
    <row r="15017" hidden="1"/>
    <row r="15018" hidden="1"/>
    <row r="15019" hidden="1"/>
    <row r="15020" hidden="1"/>
    <row r="15021" hidden="1"/>
    <row r="15022" hidden="1"/>
    <row r="15023" hidden="1"/>
    <row r="15024" hidden="1"/>
    <row r="15025" hidden="1"/>
    <row r="15026" hidden="1"/>
    <row r="15027" hidden="1"/>
    <row r="15028" hidden="1"/>
    <row r="15029" hidden="1"/>
    <row r="15030" hidden="1"/>
    <row r="15031" hidden="1"/>
    <row r="15032" hidden="1"/>
    <row r="15033" hidden="1"/>
    <row r="15034" hidden="1"/>
    <row r="15035" hidden="1"/>
    <row r="15036" hidden="1"/>
    <row r="15037" hidden="1"/>
    <row r="15038" hidden="1"/>
    <row r="15039" hidden="1"/>
    <row r="15040" hidden="1"/>
    <row r="15041" hidden="1"/>
    <row r="15042" hidden="1"/>
    <row r="15043" hidden="1"/>
    <row r="15044" hidden="1"/>
    <row r="15045" hidden="1"/>
    <row r="15046" hidden="1"/>
    <row r="15047" hidden="1"/>
    <row r="15048" hidden="1"/>
    <row r="15049" hidden="1"/>
    <row r="15050" hidden="1"/>
    <row r="15051" hidden="1"/>
    <row r="15052" hidden="1"/>
    <row r="15053" hidden="1"/>
    <row r="15054" hidden="1"/>
    <row r="15055" hidden="1"/>
    <row r="15056" hidden="1"/>
    <row r="15057" hidden="1"/>
    <row r="15058" hidden="1"/>
    <row r="15059" hidden="1"/>
    <row r="15060" hidden="1"/>
    <row r="15061" hidden="1"/>
    <row r="15062" hidden="1"/>
    <row r="15063" hidden="1"/>
    <row r="15064" hidden="1"/>
    <row r="15065" hidden="1"/>
    <row r="15066" hidden="1"/>
    <row r="15067" hidden="1"/>
    <row r="15068" hidden="1"/>
    <row r="15069" hidden="1"/>
    <row r="15070" hidden="1"/>
    <row r="15071" hidden="1"/>
    <row r="15072" hidden="1"/>
    <row r="15073" hidden="1"/>
    <row r="15074" hidden="1"/>
    <row r="15075" hidden="1"/>
    <row r="15076" hidden="1"/>
    <row r="15077" hidden="1"/>
    <row r="15078" hidden="1"/>
    <row r="15079" hidden="1"/>
    <row r="15080" hidden="1"/>
    <row r="15081" hidden="1"/>
    <row r="15082" hidden="1"/>
    <row r="15083" hidden="1"/>
    <row r="15084" hidden="1"/>
    <row r="15085" hidden="1"/>
    <row r="15086" hidden="1"/>
    <row r="15087" hidden="1"/>
    <row r="15088" hidden="1"/>
    <row r="15089" hidden="1"/>
    <row r="15090" hidden="1"/>
    <row r="15091" hidden="1"/>
    <row r="15092" hidden="1"/>
    <row r="15093" hidden="1"/>
    <row r="15094" hidden="1"/>
    <row r="15095" hidden="1"/>
    <row r="15096" hidden="1"/>
    <row r="15097" hidden="1"/>
    <row r="15098" hidden="1"/>
    <row r="15099" hidden="1"/>
    <row r="15100" hidden="1"/>
    <row r="15101" hidden="1"/>
    <row r="15102" hidden="1"/>
    <row r="15103" hidden="1"/>
    <row r="15104" hidden="1"/>
    <row r="15105" hidden="1"/>
    <row r="15106" hidden="1"/>
    <row r="15107" hidden="1"/>
    <row r="15108" hidden="1"/>
    <row r="15109" hidden="1"/>
    <row r="15110" hidden="1"/>
    <row r="15111" hidden="1"/>
    <row r="15112" hidden="1"/>
    <row r="15113" hidden="1"/>
    <row r="15114" hidden="1"/>
    <row r="15115" hidden="1"/>
    <row r="15116" hidden="1"/>
    <row r="15117" hidden="1"/>
    <row r="15118" hidden="1"/>
    <row r="15119" hidden="1"/>
    <row r="15120" hidden="1"/>
    <row r="15121" hidden="1"/>
    <row r="15122" hidden="1"/>
    <row r="15123" hidden="1"/>
    <row r="15124" hidden="1"/>
    <row r="15125" hidden="1"/>
    <row r="15126" hidden="1"/>
    <row r="15127" hidden="1"/>
    <row r="15128" hidden="1"/>
    <row r="15129" hidden="1"/>
    <row r="15130" hidden="1"/>
    <row r="15131" hidden="1"/>
    <row r="15132" hidden="1"/>
    <row r="15133" hidden="1"/>
    <row r="15134" hidden="1"/>
    <row r="15135" hidden="1"/>
    <row r="15136" hidden="1"/>
    <row r="15137" hidden="1"/>
    <row r="15138" hidden="1"/>
    <row r="15139" hidden="1"/>
    <row r="15140" hidden="1"/>
    <row r="15141" hidden="1"/>
    <row r="15142" hidden="1"/>
    <row r="15143" hidden="1"/>
    <row r="15144" hidden="1"/>
    <row r="15145" hidden="1"/>
    <row r="15146" hidden="1"/>
    <row r="15147" hidden="1"/>
    <row r="15148" hidden="1"/>
    <row r="15149" hidden="1"/>
    <row r="15150" hidden="1"/>
    <row r="15151" hidden="1"/>
    <row r="15152" hidden="1"/>
    <row r="15153" hidden="1"/>
    <row r="15154" hidden="1"/>
    <row r="15155" hidden="1"/>
    <row r="15156" hidden="1"/>
    <row r="15157" hidden="1"/>
    <row r="15158" hidden="1"/>
    <row r="15159" hidden="1"/>
    <row r="15160" hidden="1"/>
    <row r="15161" hidden="1"/>
    <row r="15162" hidden="1"/>
    <row r="15163" hidden="1"/>
    <row r="15164" hidden="1"/>
    <row r="15165" hidden="1"/>
    <row r="15166" hidden="1"/>
    <row r="15167" hidden="1"/>
    <row r="15168" hidden="1"/>
    <row r="15169" hidden="1"/>
    <row r="15170" hidden="1"/>
    <row r="15171" hidden="1"/>
    <row r="15172" hidden="1"/>
    <row r="15173" hidden="1"/>
    <row r="15174" hidden="1"/>
    <row r="15175" hidden="1"/>
    <row r="15176" hidden="1"/>
    <row r="15177" hidden="1"/>
    <row r="15178" hidden="1"/>
    <row r="15179" hidden="1"/>
    <row r="15180" hidden="1"/>
    <row r="15181" hidden="1"/>
    <row r="15182" hidden="1"/>
    <row r="15183" hidden="1"/>
    <row r="15184" hidden="1"/>
    <row r="15185" hidden="1"/>
    <row r="15186" hidden="1"/>
    <row r="15187" hidden="1"/>
    <row r="15188" hidden="1"/>
    <row r="15189" hidden="1"/>
    <row r="15190" hidden="1"/>
    <row r="15191" hidden="1"/>
    <row r="15192" hidden="1"/>
    <row r="15193" hidden="1"/>
    <row r="15194" hidden="1"/>
    <row r="15195" hidden="1"/>
    <row r="15196" hidden="1"/>
    <row r="15197" hidden="1"/>
    <row r="15198" hidden="1"/>
    <row r="15199" hidden="1"/>
    <row r="15200" hidden="1"/>
    <row r="15201" hidden="1"/>
    <row r="15202" hidden="1"/>
    <row r="15203" hidden="1"/>
    <row r="15204" hidden="1"/>
    <row r="15205" hidden="1"/>
    <row r="15206" hidden="1"/>
    <row r="15207" hidden="1"/>
    <row r="15208" hidden="1"/>
    <row r="15209" hidden="1"/>
    <row r="15210" hidden="1"/>
    <row r="15211" hidden="1"/>
    <row r="15212" hidden="1"/>
    <row r="15213" hidden="1"/>
    <row r="15214" hidden="1"/>
    <row r="15215" hidden="1"/>
    <row r="15216" hidden="1"/>
    <row r="15217" hidden="1"/>
    <row r="15218" hidden="1"/>
    <row r="15219" hidden="1"/>
    <row r="15220" hidden="1"/>
    <row r="15221" hidden="1"/>
    <row r="15222" hidden="1"/>
    <row r="15223" hidden="1"/>
    <row r="15224" hidden="1"/>
    <row r="15225" hidden="1"/>
    <row r="15226" hidden="1"/>
    <row r="15227" hidden="1"/>
    <row r="15228" hidden="1"/>
    <row r="15229" hidden="1"/>
    <row r="15230" hidden="1"/>
    <row r="15231" hidden="1"/>
    <row r="15232" hidden="1"/>
    <row r="15233" hidden="1"/>
    <row r="15234" hidden="1"/>
    <row r="15235" hidden="1"/>
    <row r="15236" hidden="1"/>
    <row r="15237" hidden="1"/>
    <row r="15238" hidden="1"/>
    <row r="15239" hidden="1"/>
    <row r="15240" hidden="1"/>
    <row r="15241" hidden="1"/>
    <row r="15242" hidden="1"/>
    <row r="15243" hidden="1"/>
    <row r="15244" hidden="1"/>
    <row r="15245" hidden="1"/>
    <row r="15246" hidden="1"/>
    <row r="15247" hidden="1"/>
    <row r="15248" hidden="1"/>
    <row r="15249" hidden="1"/>
    <row r="15250" hidden="1"/>
    <row r="15251" hidden="1"/>
    <row r="15252" hidden="1"/>
    <row r="15253" hidden="1"/>
    <row r="15254" hidden="1"/>
    <row r="15255" hidden="1"/>
    <row r="15256" hidden="1"/>
    <row r="15257" hidden="1"/>
    <row r="15258" hidden="1"/>
    <row r="15259" hidden="1"/>
    <row r="15260" hidden="1"/>
    <row r="15261" hidden="1"/>
    <row r="15262" hidden="1"/>
    <row r="15263" hidden="1"/>
    <row r="15264" hidden="1"/>
    <row r="15265" hidden="1"/>
    <row r="15266" hidden="1"/>
    <row r="15267" hidden="1"/>
    <row r="15268" hidden="1"/>
    <row r="15269" hidden="1"/>
    <row r="15270" hidden="1"/>
    <row r="15271" hidden="1"/>
    <row r="15272" hidden="1"/>
    <row r="15273" hidden="1"/>
    <row r="15274" hidden="1"/>
    <row r="15275" hidden="1"/>
    <row r="15276" hidden="1"/>
    <row r="15277" hidden="1"/>
    <row r="15278" hidden="1"/>
    <row r="15279" hidden="1"/>
    <row r="15280" hidden="1"/>
    <row r="15281" hidden="1"/>
    <row r="15282" hidden="1"/>
    <row r="15283" hidden="1"/>
    <row r="15284" hidden="1"/>
    <row r="15285" hidden="1"/>
    <row r="15286" hidden="1"/>
    <row r="15287" hidden="1"/>
    <row r="15288" hidden="1"/>
    <row r="15289" hidden="1"/>
    <row r="15290" hidden="1"/>
    <row r="15291" hidden="1"/>
    <row r="15292" hidden="1"/>
    <row r="15293" hidden="1"/>
    <row r="15294" hidden="1"/>
    <row r="15295" hidden="1"/>
    <row r="15296" hidden="1"/>
    <row r="15297" hidden="1"/>
    <row r="15298" hidden="1"/>
    <row r="15299" hidden="1"/>
    <row r="15300" hidden="1"/>
    <row r="15301" hidden="1"/>
    <row r="15302" hidden="1"/>
    <row r="15303" hidden="1"/>
    <row r="15304" hidden="1"/>
    <row r="15305" hidden="1"/>
    <row r="15306" hidden="1"/>
    <row r="15307" hidden="1"/>
    <row r="15308" hidden="1"/>
    <row r="15309" hidden="1"/>
    <row r="15310" hidden="1"/>
    <row r="15311" hidden="1"/>
    <row r="15312" hidden="1"/>
    <row r="15313" hidden="1"/>
    <row r="15314" hidden="1"/>
    <row r="15315" hidden="1"/>
    <row r="15316" hidden="1"/>
    <row r="15317" hidden="1"/>
    <row r="15318" hidden="1"/>
    <row r="15319" hidden="1"/>
    <row r="15320" hidden="1"/>
    <row r="15321" hidden="1"/>
    <row r="15322" hidden="1"/>
    <row r="15323" hidden="1"/>
    <row r="15324" hidden="1"/>
    <row r="15325" hidden="1"/>
    <row r="15326" hidden="1"/>
    <row r="15327" hidden="1"/>
    <row r="15328" hidden="1"/>
    <row r="15329" hidden="1"/>
    <row r="15330" hidden="1"/>
    <row r="15331" hidden="1"/>
    <row r="15332" hidden="1"/>
    <row r="15333" hidden="1"/>
    <row r="15334" hidden="1"/>
    <row r="15335" hidden="1"/>
    <row r="15336" hidden="1"/>
    <row r="15337" hidden="1"/>
    <row r="15338" hidden="1"/>
    <row r="15339" hidden="1"/>
    <row r="15340" hidden="1"/>
    <row r="15341" hidden="1"/>
    <row r="15342" hidden="1"/>
    <row r="15343" hidden="1"/>
    <row r="15344" hidden="1"/>
    <row r="15345" hidden="1"/>
    <row r="15346" hidden="1"/>
    <row r="15347" hidden="1"/>
    <row r="15348" hidden="1"/>
    <row r="15349" hidden="1"/>
    <row r="15350" hidden="1"/>
    <row r="15351" hidden="1"/>
    <row r="15352" hidden="1"/>
    <row r="15353" hidden="1"/>
    <row r="15354" hidden="1"/>
    <row r="15355" hidden="1"/>
    <row r="15356" hidden="1"/>
    <row r="15357" hidden="1"/>
    <row r="15358" hidden="1"/>
    <row r="15359" hidden="1"/>
    <row r="15360" hidden="1"/>
    <row r="15361" hidden="1"/>
    <row r="15362" hidden="1"/>
    <row r="15363" hidden="1"/>
    <row r="15364" hidden="1"/>
    <row r="15365" hidden="1"/>
    <row r="15366" hidden="1"/>
    <row r="15367" hidden="1"/>
    <row r="15368" hidden="1"/>
    <row r="15369" hidden="1"/>
    <row r="15370" hidden="1"/>
    <row r="15371" hidden="1"/>
    <row r="15372" hidden="1"/>
    <row r="15373" hidden="1"/>
    <row r="15374" hidden="1"/>
    <row r="15375" hidden="1"/>
    <row r="15376" hidden="1"/>
    <row r="15377" hidden="1"/>
    <row r="15378" hidden="1"/>
    <row r="15379" hidden="1"/>
    <row r="15380" hidden="1"/>
    <row r="15381" hidden="1"/>
    <row r="15382" hidden="1"/>
    <row r="15383" hidden="1"/>
    <row r="15384" hidden="1"/>
    <row r="15385" hidden="1"/>
    <row r="15386" hidden="1"/>
    <row r="15387" hidden="1"/>
    <row r="15388" hidden="1"/>
    <row r="15389" hidden="1"/>
    <row r="15390" hidden="1"/>
    <row r="15391" hidden="1"/>
    <row r="15392" hidden="1"/>
    <row r="15393" hidden="1"/>
    <row r="15394" hidden="1"/>
    <row r="15395" hidden="1"/>
    <row r="15396" hidden="1"/>
    <row r="15397" hidden="1"/>
    <row r="15398" hidden="1"/>
    <row r="15399" hidden="1"/>
    <row r="15400" hidden="1"/>
    <row r="15401" hidden="1"/>
    <row r="15402" hidden="1"/>
    <row r="15403" hidden="1"/>
    <row r="15404" hidden="1"/>
    <row r="15405" hidden="1"/>
    <row r="15406" hidden="1"/>
    <row r="15407" hidden="1"/>
    <row r="15408" hidden="1"/>
    <row r="15409" hidden="1"/>
    <row r="15410" hidden="1"/>
    <row r="15411" hidden="1"/>
    <row r="15412" hidden="1"/>
    <row r="15413" hidden="1"/>
    <row r="15414" hidden="1"/>
    <row r="15415" hidden="1"/>
    <row r="15416" hidden="1"/>
    <row r="15417" hidden="1"/>
    <row r="15418" hidden="1"/>
    <row r="15419" hidden="1"/>
    <row r="15420" hidden="1"/>
    <row r="15421" hidden="1"/>
    <row r="15422" hidden="1"/>
    <row r="15423" hidden="1"/>
    <row r="15424" hidden="1"/>
    <row r="15425" hidden="1"/>
    <row r="15426" hidden="1"/>
    <row r="15427" hidden="1"/>
    <row r="15428" hidden="1"/>
    <row r="15429" hidden="1"/>
    <row r="15430" hidden="1"/>
    <row r="15431" hidden="1"/>
    <row r="15432" hidden="1"/>
    <row r="15433" hidden="1"/>
    <row r="15434" hidden="1"/>
    <row r="15435" hidden="1"/>
    <row r="15436" hidden="1"/>
    <row r="15437" hidden="1"/>
    <row r="15438" hidden="1"/>
    <row r="15439" hidden="1"/>
    <row r="15440" hidden="1"/>
    <row r="15441" hidden="1"/>
    <row r="15442" hidden="1"/>
    <row r="15443" hidden="1"/>
    <row r="15444" hidden="1"/>
    <row r="15445" hidden="1"/>
    <row r="15446" hidden="1"/>
    <row r="15447" hidden="1"/>
    <row r="15448" hidden="1"/>
    <row r="15449" hidden="1"/>
    <row r="15450" hidden="1"/>
    <row r="15451" hidden="1"/>
    <row r="15452" hidden="1"/>
    <row r="15453" hidden="1"/>
    <row r="15454" hidden="1"/>
    <row r="15455" hidden="1"/>
    <row r="15456" hidden="1"/>
    <row r="15457" hidden="1"/>
    <row r="15458" hidden="1"/>
    <row r="15459" hidden="1"/>
    <row r="15460" hidden="1"/>
    <row r="15461" hidden="1"/>
    <row r="15462" hidden="1"/>
    <row r="15463" hidden="1"/>
    <row r="15464" hidden="1"/>
    <row r="15465" hidden="1"/>
    <row r="15466" hidden="1"/>
    <row r="15467" hidden="1"/>
    <row r="15468" hidden="1"/>
    <row r="15469" hidden="1"/>
    <row r="15470" hidden="1"/>
    <row r="15471" hidden="1"/>
    <row r="15472" hidden="1"/>
    <row r="15473" hidden="1"/>
    <row r="15474" hidden="1"/>
    <row r="15475" hidden="1"/>
    <row r="15476" hidden="1"/>
    <row r="15477" hidden="1"/>
    <row r="15478" hidden="1"/>
    <row r="15479" hidden="1"/>
    <row r="15480" hidden="1"/>
    <row r="15481" hidden="1"/>
    <row r="15482" hidden="1"/>
    <row r="15483" hidden="1"/>
    <row r="15484" hidden="1"/>
    <row r="15485" hidden="1"/>
    <row r="15486" hidden="1"/>
    <row r="15487" hidden="1"/>
    <row r="15488" hidden="1"/>
    <row r="15489" hidden="1"/>
    <row r="15490" hidden="1"/>
    <row r="15491" hidden="1"/>
    <row r="15492" hidden="1"/>
    <row r="15493" hidden="1"/>
    <row r="15494" hidden="1"/>
    <row r="15495" hidden="1"/>
    <row r="15496" hidden="1"/>
    <row r="15497" hidden="1"/>
    <row r="15498" hidden="1"/>
    <row r="15499" hidden="1"/>
    <row r="15500" hidden="1"/>
    <row r="15501" hidden="1"/>
    <row r="15502" hidden="1"/>
    <row r="15503" hidden="1"/>
    <row r="15504" hidden="1"/>
    <row r="15505" hidden="1"/>
    <row r="15506" hidden="1"/>
    <row r="15507" hidden="1"/>
    <row r="15508" hidden="1"/>
    <row r="15509" hidden="1"/>
    <row r="15510" hidden="1"/>
    <row r="15511" hidden="1"/>
    <row r="15512" hidden="1"/>
    <row r="15513" hidden="1"/>
    <row r="15514" hidden="1"/>
    <row r="15515" hidden="1"/>
    <row r="15516" hidden="1"/>
    <row r="15517" hidden="1"/>
    <row r="15518" hidden="1"/>
    <row r="15519" hidden="1"/>
    <row r="15520" hidden="1"/>
    <row r="15521" hidden="1"/>
    <row r="15522" hidden="1"/>
    <row r="15523" hidden="1"/>
    <row r="15524" hidden="1"/>
    <row r="15525" hidden="1"/>
    <row r="15526" hidden="1"/>
    <row r="15527" hidden="1"/>
    <row r="15528" hidden="1"/>
    <row r="15529" hidden="1"/>
    <row r="15530" hidden="1"/>
    <row r="15531" hidden="1"/>
    <row r="15532" hidden="1"/>
    <row r="15533" hidden="1"/>
    <row r="15534" hidden="1"/>
    <row r="15535" hidden="1"/>
    <row r="15536" hidden="1"/>
    <row r="15537" hidden="1"/>
    <row r="15538" hidden="1"/>
    <row r="15539" hidden="1"/>
    <row r="15540" hidden="1"/>
    <row r="15541" hidden="1"/>
    <row r="15542" hidden="1"/>
    <row r="15543" hidden="1"/>
    <row r="15544" hidden="1"/>
    <row r="15545" hidden="1"/>
    <row r="15546" hidden="1"/>
    <row r="15547" hidden="1"/>
    <row r="15548" hidden="1"/>
    <row r="15549" hidden="1"/>
    <row r="15550" hidden="1"/>
    <row r="15551" hidden="1"/>
    <row r="15552" hidden="1"/>
    <row r="15553" hidden="1"/>
    <row r="15554" hidden="1"/>
    <row r="15555" hidden="1"/>
    <row r="15556" hidden="1"/>
    <row r="15557" hidden="1"/>
    <row r="15558" hidden="1"/>
    <row r="15559" hidden="1"/>
    <row r="15560" hidden="1"/>
    <row r="15561" hidden="1"/>
    <row r="15562" hidden="1"/>
    <row r="15563" hidden="1"/>
    <row r="15564" hidden="1"/>
    <row r="15565" hidden="1"/>
    <row r="15566" hidden="1"/>
    <row r="15567" hidden="1"/>
    <row r="15568" hidden="1"/>
    <row r="15569" hidden="1"/>
    <row r="15570" hidden="1"/>
    <row r="15571" hidden="1"/>
    <row r="15572" hidden="1"/>
    <row r="15573" hidden="1"/>
    <row r="15574" hidden="1"/>
    <row r="15575" hidden="1"/>
    <row r="15576" hidden="1"/>
    <row r="15577" hidden="1"/>
    <row r="15578" hidden="1"/>
    <row r="15579" hidden="1"/>
    <row r="15580" hidden="1"/>
    <row r="15581" hidden="1"/>
    <row r="15582" hidden="1"/>
    <row r="15583" hidden="1"/>
    <row r="15584" hidden="1"/>
    <row r="15585" hidden="1"/>
    <row r="15586" hidden="1"/>
    <row r="15587" hidden="1"/>
    <row r="15588" hidden="1"/>
    <row r="15589" hidden="1"/>
    <row r="15590" hidden="1"/>
    <row r="15591" hidden="1"/>
    <row r="15592" hidden="1"/>
    <row r="15593" hidden="1"/>
    <row r="15594" hidden="1"/>
    <row r="15595" hidden="1"/>
    <row r="15596" hidden="1"/>
    <row r="15597" hidden="1"/>
    <row r="15598" hidden="1"/>
    <row r="15599" hidden="1"/>
    <row r="15600" hidden="1"/>
    <row r="15601" hidden="1"/>
    <row r="15602" hidden="1"/>
    <row r="15603" hidden="1"/>
    <row r="15604" hidden="1"/>
    <row r="15605" hidden="1"/>
    <row r="15606" hidden="1"/>
    <row r="15607" hidden="1"/>
    <row r="15608" hidden="1"/>
    <row r="15609" hidden="1"/>
    <row r="15610" hidden="1"/>
    <row r="15611" hidden="1"/>
    <row r="15612" hidden="1"/>
    <row r="15613" hidden="1"/>
    <row r="15614" hidden="1"/>
    <row r="15615" hidden="1"/>
    <row r="15616" hidden="1"/>
    <row r="15617" hidden="1"/>
    <row r="15618" hidden="1"/>
    <row r="15619" hidden="1"/>
    <row r="15620" hidden="1"/>
    <row r="15621" hidden="1"/>
    <row r="15622" hidden="1"/>
    <row r="15623" hidden="1"/>
    <row r="15624" hidden="1"/>
    <row r="15625" hidden="1"/>
    <row r="15626" hidden="1"/>
    <row r="15627" hidden="1"/>
    <row r="15628" hidden="1"/>
    <row r="15629" hidden="1"/>
    <row r="15630" hidden="1"/>
    <row r="15631" hidden="1"/>
    <row r="15632" hidden="1"/>
    <row r="15633" hidden="1"/>
    <row r="15634" hidden="1"/>
    <row r="15635" hidden="1"/>
    <row r="15636" hidden="1"/>
    <row r="15637" hidden="1"/>
    <row r="15638" hidden="1"/>
    <row r="15639" hidden="1"/>
    <row r="15640" hidden="1"/>
    <row r="15641" hidden="1"/>
    <row r="15642" hidden="1"/>
    <row r="15643" hidden="1"/>
    <row r="15644" hidden="1"/>
    <row r="15645" hidden="1"/>
    <row r="15646" hidden="1"/>
    <row r="15647" hidden="1"/>
    <row r="15648" hidden="1"/>
    <row r="15649" hidden="1"/>
    <row r="15650" hidden="1"/>
    <row r="15651" hidden="1"/>
    <row r="15652" hidden="1"/>
    <row r="15653" hidden="1"/>
    <row r="15654" hidden="1"/>
    <row r="15655" hidden="1"/>
    <row r="15656" hidden="1"/>
    <row r="15657" hidden="1"/>
    <row r="15658" hidden="1"/>
    <row r="15659" hidden="1"/>
    <row r="15660" hidden="1"/>
    <row r="15661" hidden="1"/>
    <row r="15662" hidden="1"/>
    <row r="15663" hidden="1"/>
    <row r="15664" hidden="1"/>
    <row r="15665" hidden="1"/>
    <row r="15666" hidden="1"/>
    <row r="15667" hidden="1"/>
    <row r="15668" hidden="1"/>
    <row r="15669" hidden="1"/>
    <row r="15670" hidden="1"/>
    <row r="15671" hidden="1"/>
    <row r="15672" hidden="1"/>
    <row r="15673" hidden="1"/>
    <row r="15674" hidden="1"/>
    <row r="15675" hidden="1"/>
    <row r="15676" hidden="1"/>
    <row r="15677" hidden="1"/>
    <row r="15678" hidden="1"/>
    <row r="15679" hidden="1"/>
    <row r="15680" hidden="1"/>
    <row r="15681" hidden="1"/>
    <row r="15682" hidden="1"/>
    <row r="15683" hidden="1"/>
    <row r="15684" hidden="1"/>
    <row r="15685" hidden="1"/>
    <row r="15686" hidden="1"/>
    <row r="15687" hidden="1"/>
    <row r="15688" hidden="1"/>
    <row r="15689" hidden="1"/>
    <row r="15690" hidden="1"/>
    <row r="15691" hidden="1"/>
    <row r="15692" hidden="1"/>
    <row r="15693" hidden="1"/>
    <row r="15694" hidden="1"/>
    <row r="15695" hidden="1"/>
    <row r="15696" hidden="1"/>
    <row r="15697" hidden="1"/>
    <row r="15698" hidden="1"/>
    <row r="15699" hidden="1"/>
    <row r="15700" hidden="1"/>
    <row r="15701" hidden="1"/>
    <row r="15702" hidden="1"/>
    <row r="15703" hidden="1"/>
    <row r="15704" hidden="1"/>
    <row r="15705" hidden="1"/>
    <row r="15706" hidden="1"/>
    <row r="15707" hidden="1"/>
    <row r="15708" hidden="1"/>
    <row r="15709" hidden="1"/>
    <row r="15710" hidden="1"/>
    <row r="15711" hidden="1"/>
    <row r="15712" hidden="1"/>
    <row r="15713" hidden="1"/>
    <row r="15714" hidden="1"/>
    <row r="15715" hidden="1"/>
    <row r="15716" hidden="1"/>
    <row r="15717" hidden="1"/>
    <row r="15718" hidden="1"/>
    <row r="15719" hidden="1"/>
    <row r="15720" hidden="1"/>
    <row r="15721" hidden="1"/>
    <row r="15722" hidden="1"/>
    <row r="15723" hidden="1"/>
    <row r="15724" hidden="1"/>
    <row r="15725" hidden="1"/>
    <row r="15726" hidden="1"/>
    <row r="15727" hidden="1"/>
    <row r="15728" hidden="1"/>
    <row r="15729" hidden="1"/>
    <row r="15730" hidden="1"/>
    <row r="15731" hidden="1"/>
    <row r="15732" hidden="1"/>
    <row r="15733" hidden="1"/>
    <row r="15734" hidden="1"/>
    <row r="15735" hidden="1"/>
    <row r="15736" hidden="1"/>
    <row r="15737" hidden="1"/>
    <row r="15738" hidden="1"/>
    <row r="15739" hidden="1"/>
    <row r="15740" hidden="1"/>
    <row r="15741" hidden="1"/>
    <row r="15742" hidden="1"/>
    <row r="15743" hidden="1"/>
    <row r="15744" hidden="1"/>
    <row r="15745" hidden="1"/>
    <row r="15746" hidden="1"/>
    <row r="15747" hidden="1"/>
    <row r="15748" hidden="1"/>
    <row r="15749" hidden="1"/>
    <row r="15750" hidden="1"/>
    <row r="15751" hidden="1"/>
    <row r="15752" hidden="1"/>
    <row r="15753" hidden="1"/>
    <row r="15754" hidden="1"/>
    <row r="15755" hidden="1"/>
    <row r="15756" hidden="1"/>
    <row r="15757" hidden="1"/>
    <row r="15758" hidden="1"/>
    <row r="15759" hidden="1"/>
    <row r="15760" hidden="1"/>
    <row r="15761" hidden="1"/>
    <row r="15762" hidden="1"/>
    <row r="15763" hidden="1"/>
    <row r="15764" hidden="1"/>
    <row r="15765" hidden="1"/>
    <row r="15766" hidden="1"/>
    <row r="15767" hidden="1"/>
    <row r="15768" hidden="1"/>
    <row r="15769" hidden="1"/>
    <row r="15770" hidden="1"/>
    <row r="15771" hidden="1"/>
    <row r="15772" hidden="1"/>
    <row r="15773" hidden="1"/>
    <row r="15774" hidden="1"/>
    <row r="15775" hidden="1"/>
    <row r="15776" hidden="1"/>
    <row r="15777" hidden="1"/>
    <row r="15778" hidden="1"/>
    <row r="15779" hidden="1"/>
    <row r="15780" hidden="1"/>
    <row r="15781" hidden="1"/>
    <row r="15782" hidden="1"/>
    <row r="15783" hidden="1"/>
    <row r="15784" hidden="1"/>
    <row r="15785" hidden="1"/>
    <row r="15786" hidden="1"/>
    <row r="15787" hidden="1"/>
    <row r="15788" hidden="1"/>
    <row r="15789" hidden="1"/>
    <row r="15790" hidden="1"/>
    <row r="15791" hidden="1"/>
    <row r="15792" hidden="1"/>
    <row r="15793" hidden="1"/>
    <row r="15794" hidden="1"/>
    <row r="15795" hidden="1"/>
    <row r="15796" hidden="1"/>
    <row r="15797" hidden="1"/>
    <row r="15798" hidden="1"/>
    <row r="15799" hidden="1"/>
    <row r="15800" hidden="1"/>
    <row r="15801" hidden="1"/>
    <row r="15802" hidden="1"/>
    <row r="15803" hidden="1"/>
    <row r="15804" hidden="1"/>
    <row r="15805" hidden="1"/>
    <row r="15806" hidden="1"/>
    <row r="15807" hidden="1"/>
    <row r="15808" hidden="1"/>
    <row r="15809" hidden="1"/>
    <row r="15810" hidden="1"/>
    <row r="15811" hidden="1"/>
    <row r="15812" hidden="1"/>
    <row r="15813" hidden="1"/>
    <row r="15814" hidden="1"/>
    <row r="15815" hidden="1"/>
    <row r="15816" hidden="1"/>
    <row r="15817" hidden="1"/>
    <row r="15818" hidden="1"/>
    <row r="15819" hidden="1"/>
    <row r="15820" hidden="1"/>
    <row r="15821" hidden="1"/>
    <row r="15822" hidden="1"/>
    <row r="15823" hidden="1"/>
    <row r="15824" hidden="1"/>
    <row r="15825" hidden="1"/>
    <row r="15826" hidden="1"/>
    <row r="15827" hidden="1"/>
    <row r="15828" hidden="1"/>
    <row r="15829" hidden="1"/>
    <row r="15830" hidden="1"/>
    <row r="15831" hidden="1"/>
    <row r="15832" hidden="1"/>
    <row r="15833" hidden="1"/>
    <row r="15834" hidden="1"/>
    <row r="15835" hidden="1"/>
    <row r="15836" hidden="1"/>
    <row r="15837" hidden="1"/>
    <row r="15838" hidden="1"/>
    <row r="15839" hidden="1"/>
    <row r="15840" hidden="1"/>
    <row r="15841" hidden="1"/>
    <row r="15842" hidden="1"/>
    <row r="15843" hidden="1"/>
    <row r="15844" hidden="1"/>
    <row r="15845" hidden="1"/>
    <row r="15846" hidden="1"/>
    <row r="15847" hidden="1"/>
    <row r="15848" hidden="1"/>
    <row r="15849" hidden="1"/>
    <row r="15850" hidden="1"/>
    <row r="15851" hidden="1"/>
    <row r="15852" hidden="1"/>
    <row r="15853" hidden="1"/>
    <row r="15854" hidden="1"/>
    <row r="15855" hidden="1"/>
    <row r="15856" hidden="1"/>
    <row r="15857" hidden="1"/>
    <row r="15858" hidden="1"/>
    <row r="15859" hidden="1"/>
    <row r="15860" hidden="1"/>
    <row r="15861" hidden="1"/>
    <row r="15862" hidden="1"/>
    <row r="15863" hidden="1"/>
    <row r="15864" hidden="1"/>
    <row r="15865" hidden="1"/>
    <row r="15866" hidden="1"/>
    <row r="15867" hidden="1"/>
    <row r="15868" hidden="1"/>
    <row r="15869" hidden="1"/>
    <row r="15870" hidden="1"/>
    <row r="15871" hidden="1"/>
    <row r="15872" hidden="1"/>
    <row r="15873" hidden="1"/>
    <row r="15874" hidden="1"/>
    <row r="15875" hidden="1"/>
    <row r="15876" hidden="1"/>
    <row r="15877" hidden="1"/>
    <row r="15878" hidden="1"/>
    <row r="15879" hidden="1"/>
    <row r="15880" hidden="1"/>
    <row r="15881" hidden="1"/>
    <row r="15882" hidden="1"/>
    <row r="15883" hidden="1"/>
    <row r="15884" hidden="1"/>
    <row r="15885" hidden="1"/>
    <row r="15886" hidden="1"/>
    <row r="15887" hidden="1"/>
    <row r="15888" hidden="1"/>
    <row r="15889" hidden="1"/>
    <row r="15890" hidden="1"/>
    <row r="15891" hidden="1"/>
    <row r="15892" hidden="1"/>
    <row r="15893" hidden="1"/>
    <row r="15894" hidden="1"/>
    <row r="15895" hidden="1"/>
    <row r="15896" hidden="1"/>
    <row r="15897" hidden="1"/>
    <row r="15898" hidden="1"/>
    <row r="15899" hidden="1"/>
    <row r="15900" hidden="1"/>
    <row r="15901" hidden="1"/>
    <row r="15902" hidden="1"/>
    <row r="15903" hidden="1"/>
    <row r="15904" hidden="1"/>
    <row r="15905" hidden="1"/>
    <row r="15906" hidden="1"/>
    <row r="15907" hidden="1"/>
    <row r="15908" hidden="1"/>
    <row r="15909" hidden="1"/>
    <row r="15910" hidden="1"/>
    <row r="15911" hidden="1"/>
    <row r="15912" hidden="1"/>
    <row r="15913" hidden="1"/>
    <row r="15914" hidden="1"/>
    <row r="15915" hidden="1"/>
    <row r="15916" hidden="1"/>
    <row r="15917" hidden="1"/>
    <row r="15918" hidden="1"/>
    <row r="15919" hidden="1"/>
    <row r="15920" hidden="1"/>
    <row r="15921" hidden="1"/>
    <row r="15922" hidden="1"/>
    <row r="15923" hidden="1"/>
    <row r="15924" hidden="1"/>
    <row r="15925" hidden="1"/>
    <row r="15926" hidden="1"/>
    <row r="15927" hidden="1"/>
    <row r="15928" hidden="1"/>
    <row r="15929" hidden="1"/>
    <row r="15930" hidden="1"/>
    <row r="15931" hidden="1"/>
    <row r="15932" hidden="1"/>
    <row r="15933" hidden="1"/>
    <row r="15934" hidden="1"/>
    <row r="15935" hidden="1"/>
    <row r="15936" hidden="1"/>
    <row r="15937" hidden="1"/>
    <row r="15938" hidden="1"/>
    <row r="15939" hidden="1"/>
    <row r="15940" hidden="1"/>
    <row r="15941" hidden="1"/>
    <row r="15942" hidden="1"/>
    <row r="15943" hidden="1"/>
    <row r="15944" hidden="1"/>
    <row r="15945" hidden="1"/>
    <row r="15946" hidden="1"/>
    <row r="15947" hidden="1"/>
    <row r="15948" hidden="1"/>
    <row r="15949" hidden="1"/>
    <row r="15950" hidden="1"/>
    <row r="15951" hidden="1"/>
    <row r="15952" hidden="1"/>
    <row r="15953" hidden="1"/>
    <row r="15954" hidden="1"/>
    <row r="15955" hidden="1"/>
    <row r="15956" hidden="1"/>
    <row r="15957" hidden="1"/>
    <row r="15958" hidden="1"/>
    <row r="15959" hidden="1"/>
    <row r="15960" hidden="1"/>
    <row r="15961" hidden="1"/>
    <row r="15962" hidden="1"/>
    <row r="15963" hidden="1"/>
    <row r="15964" hidden="1"/>
    <row r="15965" hidden="1"/>
    <row r="15966" hidden="1"/>
    <row r="15967" hidden="1"/>
    <row r="15968" hidden="1"/>
    <row r="15969" hidden="1"/>
    <row r="15970" hidden="1"/>
    <row r="15971" hidden="1"/>
    <row r="15972" hidden="1"/>
    <row r="15973" hidden="1"/>
    <row r="15974" hidden="1"/>
    <row r="15975" hidden="1"/>
    <row r="15976" hidden="1"/>
    <row r="15977" hidden="1"/>
    <row r="15978" hidden="1"/>
    <row r="15979" hidden="1"/>
    <row r="15980" hidden="1"/>
    <row r="15981" hidden="1"/>
    <row r="15982" hidden="1"/>
    <row r="15983" hidden="1"/>
    <row r="15984" hidden="1"/>
    <row r="15985" hidden="1"/>
    <row r="15986" hidden="1"/>
    <row r="15987" hidden="1"/>
    <row r="15988" hidden="1"/>
    <row r="15989" hidden="1"/>
    <row r="15990" hidden="1"/>
    <row r="15991" hidden="1"/>
    <row r="15992" hidden="1"/>
    <row r="15993" hidden="1"/>
    <row r="15994" hidden="1"/>
    <row r="15995" hidden="1"/>
    <row r="15996" hidden="1"/>
    <row r="15997" hidden="1"/>
    <row r="15998" hidden="1"/>
    <row r="15999" hidden="1"/>
    <row r="16000" hidden="1"/>
    <row r="16001" hidden="1"/>
    <row r="16002" hidden="1"/>
    <row r="16003" hidden="1"/>
    <row r="16004" hidden="1"/>
    <row r="16005" hidden="1"/>
    <row r="16006" hidden="1"/>
    <row r="16007" hidden="1"/>
    <row r="16008" hidden="1"/>
    <row r="16009" hidden="1"/>
    <row r="16010" hidden="1"/>
    <row r="16011" hidden="1"/>
    <row r="16012" hidden="1"/>
    <row r="16013" hidden="1"/>
    <row r="16014" hidden="1"/>
    <row r="16015" hidden="1"/>
    <row r="16016" hidden="1"/>
    <row r="16017" hidden="1"/>
    <row r="16018" hidden="1"/>
    <row r="16019" hidden="1"/>
    <row r="16020" hidden="1"/>
    <row r="16021" hidden="1"/>
    <row r="16022" hidden="1"/>
    <row r="16023" hidden="1"/>
    <row r="16024" hidden="1"/>
    <row r="16025" hidden="1"/>
    <row r="16026" hidden="1"/>
    <row r="16027" hidden="1"/>
    <row r="16028" hidden="1"/>
    <row r="16029" hidden="1"/>
    <row r="16030" hidden="1"/>
    <row r="16031" hidden="1"/>
    <row r="16032" hidden="1"/>
    <row r="16033" hidden="1"/>
    <row r="16034" hidden="1"/>
    <row r="16035" hidden="1"/>
    <row r="16036" hidden="1"/>
    <row r="16037" hidden="1"/>
    <row r="16038" hidden="1"/>
    <row r="16039" hidden="1"/>
    <row r="16040" hidden="1"/>
    <row r="16041" hidden="1"/>
    <row r="16042" hidden="1"/>
    <row r="16043" hidden="1"/>
    <row r="16044" hidden="1"/>
    <row r="16045" hidden="1"/>
    <row r="16046" hidden="1"/>
    <row r="16047" hidden="1"/>
    <row r="16048" hidden="1"/>
    <row r="16049" hidden="1"/>
    <row r="16050" hidden="1"/>
    <row r="16051" hidden="1"/>
    <row r="16052" hidden="1"/>
    <row r="16053" hidden="1"/>
    <row r="16054" hidden="1"/>
    <row r="16055" hidden="1"/>
    <row r="16056" hidden="1"/>
    <row r="16057" hidden="1"/>
    <row r="16058" hidden="1"/>
    <row r="16059" hidden="1"/>
    <row r="16060" hidden="1"/>
    <row r="16061" hidden="1"/>
    <row r="16062" hidden="1"/>
    <row r="16063" hidden="1"/>
    <row r="16064" hidden="1"/>
    <row r="16065" hidden="1"/>
    <row r="16066" hidden="1"/>
    <row r="16067" hidden="1"/>
    <row r="16068" hidden="1"/>
    <row r="16069" hidden="1"/>
    <row r="16070" hidden="1"/>
    <row r="16071" hidden="1"/>
    <row r="16072" hidden="1"/>
    <row r="16073" hidden="1"/>
    <row r="16074" hidden="1"/>
    <row r="16075" hidden="1"/>
    <row r="16076" hidden="1"/>
    <row r="16077" hidden="1"/>
    <row r="16078" hidden="1"/>
    <row r="16079" hidden="1"/>
    <row r="16080" hidden="1"/>
    <row r="16081" hidden="1"/>
    <row r="16082" hidden="1"/>
    <row r="16083" hidden="1"/>
    <row r="16084" hidden="1"/>
    <row r="16085" hidden="1"/>
    <row r="16086" hidden="1"/>
    <row r="16087" hidden="1"/>
    <row r="16088" hidden="1"/>
    <row r="16089" hidden="1"/>
    <row r="16090" hidden="1"/>
    <row r="16091" hidden="1"/>
    <row r="16092" hidden="1"/>
    <row r="16093" hidden="1"/>
    <row r="16094" hidden="1"/>
    <row r="16095" hidden="1"/>
    <row r="16096" hidden="1"/>
    <row r="16097" hidden="1"/>
    <row r="16098" hidden="1"/>
    <row r="16099" hidden="1"/>
    <row r="16100" hidden="1"/>
    <row r="16101" hidden="1"/>
    <row r="16102" hidden="1"/>
    <row r="16103" hidden="1"/>
    <row r="16104" hidden="1"/>
    <row r="16105" hidden="1"/>
    <row r="16106" hidden="1"/>
    <row r="16107" hidden="1"/>
    <row r="16108" hidden="1"/>
    <row r="16109" hidden="1"/>
    <row r="16110" hidden="1"/>
    <row r="16111" hidden="1"/>
    <row r="16112" hidden="1"/>
    <row r="16113" hidden="1"/>
    <row r="16114" hidden="1"/>
    <row r="16115" hidden="1"/>
    <row r="16116" hidden="1"/>
    <row r="16117" hidden="1"/>
    <row r="16118" hidden="1"/>
    <row r="16119" hidden="1"/>
    <row r="16120" hidden="1"/>
    <row r="16121" hidden="1"/>
    <row r="16122" hidden="1"/>
    <row r="16123" hidden="1"/>
    <row r="16124" hidden="1"/>
    <row r="16125" hidden="1"/>
    <row r="16126" hidden="1"/>
    <row r="16127" hidden="1"/>
    <row r="16128" hidden="1"/>
    <row r="16129" hidden="1"/>
    <row r="16130" hidden="1"/>
    <row r="16131" hidden="1"/>
    <row r="16132" hidden="1"/>
    <row r="16133" hidden="1"/>
    <row r="16134" hidden="1"/>
    <row r="16135" hidden="1"/>
    <row r="16136" hidden="1"/>
    <row r="16137" hidden="1"/>
    <row r="16138" hidden="1"/>
    <row r="16139" hidden="1"/>
    <row r="16140" hidden="1"/>
    <row r="16141" hidden="1"/>
    <row r="16142" hidden="1"/>
    <row r="16143" hidden="1"/>
    <row r="16144" hidden="1"/>
    <row r="16145" hidden="1"/>
    <row r="16146" hidden="1"/>
    <row r="16147" hidden="1"/>
    <row r="16148" hidden="1"/>
    <row r="16149" hidden="1"/>
    <row r="16150" hidden="1"/>
    <row r="16151" hidden="1"/>
    <row r="16152" hidden="1"/>
    <row r="16153" hidden="1"/>
    <row r="16154" hidden="1"/>
    <row r="16155" hidden="1"/>
    <row r="16156" hidden="1"/>
    <row r="16157" hidden="1"/>
    <row r="16158" hidden="1"/>
    <row r="16159" hidden="1"/>
    <row r="16160" hidden="1"/>
    <row r="16161" hidden="1"/>
    <row r="16162" hidden="1"/>
    <row r="16163" hidden="1"/>
    <row r="16164" hidden="1"/>
    <row r="16165" hidden="1"/>
    <row r="16166" hidden="1"/>
    <row r="16167" hidden="1"/>
    <row r="16168" hidden="1"/>
    <row r="16169" hidden="1"/>
    <row r="16170" hidden="1"/>
    <row r="16171" hidden="1"/>
    <row r="16172" hidden="1"/>
    <row r="16173" hidden="1"/>
    <row r="16174" hidden="1"/>
    <row r="16175" hidden="1"/>
    <row r="16176" hidden="1"/>
    <row r="16177" hidden="1"/>
    <row r="16178" hidden="1"/>
    <row r="16179" hidden="1"/>
    <row r="16180" hidden="1"/>
    <row r="16181" hidden="1"/>
    <row r="16182" hidden="1"/>
    <row r="16183" hidden="1"/>
    <row r="16184" hidden="1"/>
    <row r="16185" hidden="1"/>
    <row r="16186" hidden="1"/>
    <row r="16187" hidden="1"/>
    <row r="16188" hidden="1"/>
    <row r="16189" hidden="1"/>
    <row r="16190" hidden="1"/>
    <row r="16191" hidden="1"/>
    <row r="16192" hidden="1"/>
    <row r="16193" hidden="1"/>
    <row r="16194" hidden="1"/>
    <row r="16195" hidden="1"/>
    <row r="16196" hidden="1"/>
    <row r="16197" hidden="1"/>
    <row r="16198" hidden="1"/>
    <row r="16199" hidden="1"/>
    <row r="16200" hidden="1"/>
    <row r="16201" hidden="1"/>
    <row r="16202" hidden="1"/>
    <row r="16203" hidden="1"/>
    <row r="16204" hidden="1"/>
    <row r="16205" hidden="1"/>
    <row r="16206" hidden="1"/>
    <row r="16207" hidden="1"/>
    <row r="16208" hidden="1"/>
    <row r="16209" hidden="1"/>
    <row r="16210" hidden="1"/>
    <row r="16211" hidden="1"/>
    <row r="16212" hidden="1"/>
    <row r="16213" hidden="1"/>
    <row r="16214" hidden="1"/>
    <row r="16215" hidden="1"/>
    <row r="16216" hidden="1"/>
    <row r="16217" hidden="1"/>
    <row r="16218" hidden="1"/>
    <row r="16219" hidden="1"/>
    <row r="16220" hidden="1"/>
    <row r="16221" hidden="1"/>
    <row r="16222" hidden="1"/>
    <row r="16223" hidden="1"/>
    <row r="16224" hidden="1"/>
    <row r="16225" hidden="1"/>
    <row r="16226" hidden="1"/>
    <row r="16227" hidden="1"/>
    <row r="16228" hidden="1"/>
    <row r="16229" hidden="1"/>
    <row r="16230" hidden="1"/>
    <row r="16231" hidden="1"/>
    <row r="16232" hidden="1"/>
    <row r="16233" hidden="1"/>
    <row r="16234" hidden="1"/>
    <row r="16235" hidden="1"/>
    <row r="16236" hidden="1"/>
    <row r="16237" hidden="1"/>
    <row r="16238" hidden="1"/>
    <row r="16239" hidden="1"/>
    <row r="16240" hidden="1"/>
    <row r="16241" hidden="1"/>
    <row r="16242" hidden="1"/>
    <row r="16243" hidden="1"/>
    <row r="16244" hidden="1"/>
    <row r="16245" hidden="1"/>
    <row r="16246" hidden="1"/>
    <row r="16247" hidden="1"/>
    <row r="16248" hidden="1"/>
    <row r="16249" hidden="1"/>
    <row r="16250" hidden="1"/>
    <row r="16251" hidden="1"/>
    <row r="16252" hidden="1"/>
    <row r="16253" hidden="1"/>
    <row r="16254" hidden="1"/>
    <row r="16255" hidden="1"/>
    <row r="16256" hidden="1"/>
    <row r="16257" hidden="1"/>
    <row r="16258" hidden="1"/>
    <row r="16259" hidden="1"/>
    <row r="16260" hidden="1"/>
    <row r="16261" hidden="1"/>
    <row r="16262" hidden="1"/>
    <row r="16263" hidden="1"/>
    <row r="16264" hidden="1"/>
    <row r="16265" hidden="1"/>
    <row r="16266" hidden="1"/>
    <row r="16267" hidden="1"/>
    <row r="16268" hidden="1"/>
    <row r="16269" hidden="1"/>
    <row r="16270" hidden="1"/>
    <row r="16271" hidden="1"/>
    <row r="16272" hidden="1"/>
    <row r="16273" hidden="1"/>
    <row r="16274" hidden="1"/>
    <row r="16275" hidden="1"/>
    <row r="16276" hidden="1"/>
    <row r="16277" hidden="1"/>
    <row r="16278" hidden="1"/>
    <row r="16279" hidden="1"/>
    <row r="16280" hidden="1"/>
    <row r="16281" hidden="1"/>
    <row r="16282" hidden="1"/>
    <row r="16283" hidden="1"/>
    <row r="16284" hidden="1"/>
    <row r="16285" hidden="1"/>
    <row r="16286" hidden="1"/>
    <row r="16287" hidden="1"/>
    <row r="16288" hidden="1"/>
    <row r="16289" hidden="1"/>
    <row r="16290" hidden="1"/>
    <row r="16291" hidden="1"/>
    <row r="16292" hidden="1"/>
    <row r="16293" hidden="1"/>
    <row r="16294" hidden="1"/>
    <row r="16295" hidden="1"/>
    <row r="16296" hidden="1"/>
    <row r="16297" hidden="1"/>
    <row r="16298" hidden="1"/>
    <row r="16299" hidden="1"/>
    <row r="16300" hidden="1"/>
    <row r="16301" hidden="1"/>
    <row r="16302" hidden="1"/>
    <row r="16303" hidden="1"/>
    <row r="16304" hidden="1"/>
    <row r="16305" hidden="1"/>
    <row r="16306" hidden="1"/>
    <row r="16307" hidden="1"/>
    <row r="16308" hidden="1"/>
    <row r="16309" hidden="1"/>
    <row r="16310" hidden="1"/>
    <row r="16311" hidden="1"/>
    <row r="16312" hidden="1"/>
    <row r="16313" hidden="1"/>
    <row r="16314" hidden="1"/>
    <row r="16315" hidden="1"/>
    <row r="16316" hidden="1"/>
    <row r="16317" hidden="1"/>
    <row r="16318" hidden="1"/>
    <row r="16319" hidden="1"/>
    <row r="16320" hidden="1"/>
    <row r="16321" hidden="1"/>
    <row r="16322" hidden="1"/>
    <row r="16323" hidden="1"/>
    <row r="16324" hidden="1"/>
    <row r="16325" hidden="1"/>
    <row r="16326" hidden="1"/>
    <row r="16327" hidden="1"/>
    <row r="16328" hidden="1"/>
    <row r="16329" hidden="1"/>
    <row r="16330" hidden="1"/>
    <row r="16331" hidden="1"/>
    <row r="16332" hidden="1"/>
    <row r="16333" hidden="1"/>
    <row r="16334" hidden="1"/>
    <row r="16335" hidden="1"/>
    <row r="16336" hidden="1"/>
    <row r="16337" hidden="1"/>
    <row r="16338" hidden="1"/>
    <row r="16339" hidden="1"/>
    <row r="16340" hidden="1"/>
    <row r="16341" hidden="1"/>
    <row r="16342" hidden="1"/>
    <row r="16343" hidden="1"/>
    <row r="16344" hidden="1"/>
    <row r="16345" hidden="1"/>
    <row r="16346" hidden="1"/>
    <row r="16347" hidden="1"/>
    <row r="16348" hidden="1"/>
    <row r="16349" hidden="1"/>
    <row r="16350" hidden="1"/>
    <row r="16351" hidden="1"/>
    <row r="16352" hidden="1"/>
    <row r="16353" hidden="1"/>
    <row r="16354" hidden="1"/>
    <row r="16355" hidden="1"/>
    <row r="16356" hidden="1"/>
    <row r="16357" hidden="1"/>
    <row r="16358" hidden="1"/>
    <row r="16359" hidden="1"/>
    <row r="16360" hidden="1"/>
    <row r="16361" hidden="1"/>
    <row r="16362" hidden="1"/>
    <row r="16363" hidden="1"/>
    <row r="16364" hidden="1"/>
    <row r="16365" hidden="1"/>
    <row r="16366" hidden="1"/>
    <row r="16367" hidden="1"/>
    <row r="16368" hidden="1"/>
    <row r="16369" hidden="1"/>
    <row r="16370" hidden="1"/>
    <row r="16371" hidden="1"/>
    <row r="16372" hidden="1"/>
    <row r="16373" hidden="1"/>
    <row r="16374" hidden="1"/>
    <row r="16375" hidden="1"/>
    <row r="16376" hidden="1"/>
    <row r="16377" hidden="1"/>
    <row r="16378" hidden="1"/>
    <row r="16379" hidden="1"/>
    <row r="16380" hidden="1"/>
    <row r="16381" hidden="1"/>
    <row r="16382" hidden="1"/>
    <row r="16383" hidden="1"/>
    <row r="16384" hidden="1"/>
    <row r="16385" hidden="1"/>
    <row r="16386" hidden="1"/>
    <row r="16387" hidden="1"/>
    <row r="16388" hidden="1"/>
    <row r="16389" hidden="1"/>
    <row r="16390" hidden="1"/>
    <row r="16391" hidden="1"/>
    <row r="16392" hidden="1"/>
    <row r="16393" hidden="1"/>
    <row r="16394" hidden="1"/>
    <row r="16395" hidden="1"/>
    <row r="16396" hidden="1"/>
    <row r="16397" hidden="1"/>
    <row r="16398" hidden="1"/>
    <row r="16399" hidden="1"/>
    <row r="16400" hidden="1"/>
    <row r="16401" hidden="1"/>
    <row r="16402" hidden="1"/>
    <row r="16403" hidden="1"/>
    <row r="16404" hidden="1"/>
    <row r="16405" hidden="1"/>
    <row r="16406" hidden="1"/>
    <row r="16407" hidden="1"/>
    <row r="16408" hidden="1"/>
    <row r="16409" hidden="1"/>
    <row r="16410" hidden="1"/>
    <row r="16411" hidden="1"/>
    <row r="16412" hidden="1"/>
    <row r="16413" hidden="1"/>
    <row r="16414" hidden="1"/>
    <row r="16415" hidden="1"/>
    <row r="16416" hidden="1"/>
    <row r="16417" hidden="1"/>
    <row r="16418" hidden="1"/>
    <row r="16419" hidden="1"/>
    <row r="16420" hidden="1"/>
    <row r="16421" hidden="1"/>
    <row r="16422" hidden="1"/>
    <row r="16423" hidden="1"/>
    <row r="16424" hidden="1"/>
    <row r="16425" hidden="1"/>
    <row r="16426" hidden="1"/>
    <row r="16427" hidden="1"/>
    <row r="16428" hidden="1"/>
    <row r="16429" hidden="1"/>
    <row r="16430" hidden="1"/>
    <row r="16431" hidden="1"/>
    <row r="16432" hidden="1"/>
    <row r="16433" hidden="1"/>
    <row r="16434" hidden="1"/>
    <row r="16435" hidden="1"/>
    <row r="16436" hidden="1"/>
    <row r="16437" hidden="1"/>
    <row r="16438" hidden="1"/>
    <row r="16439" hidden="1"/>
    <row r="16440" hidden="1"/>
    <row r="16441" hidden="1"/>
    <row r="16442" hidden="1"/>
    <row r="16443" hidden="1"/>
    <row r="16444" hidden="1"/>
    <row r="16445" hidden="1"/>
    <row r="16446" hidden="1"/>
    <row r="16447" hidden="1"/>
    <row r="16448" hidden="1"/>
    <row r="16449" hidden="1"/>
    <row r="16450" hidden="1"/>
    <row r="16451" hidden="1"/>
    <row r="16452" hidden="1"/>
    <row r="16453" hidden="1"/>
    <row r="16454" hidden="1"/>
    <row r="16455" hidden="1"/>
    <row r="16456" hidden="1"/>
    <row r="16457" hidden="1"/>
    <row r="16458" hidden="1"/>
    <row r="16459" hidden="1"/>
    <row r="16460" hidden="1"/>
    <row r="16461" hidden="1"/>
    <row r="16462" hidden="1"/>
    <row r="16463" hidden="1"/>
    <row r="16464" hidden="1"/>
    <row r="16465" hidden="1"/>
    <row r="16466" hidden="1"/>
    <row r="16467" hidden="1"/>
    <row r="16468" hidden="1"/>
    <row r="16469" hidden="1"/>
    <row r="16470" hidden="1"/>
    <row r="16471" hidden="1"/>
    <row r="16472" hidden="1"/>
    <row r="16473" hidden="1"/>
    <row r="16474" hidden="1"/>
    <row r="16475" hidden="1"/>
    <row r="16476" hidden="1"/>
    <row r="16477" hidden="1"/>
    <row r="16478" hidden="1"/>
    <row r="16479" hidden="1"/>
    <row r="16480" hidden="1"/>
    <row r="16481" hidden="1"/>
    <row r="16482" hidden="1"/>
    <row r="16483" hidden="1"/>
    <row r="16484" hidden="1"/>
    <row r="16485" hidden="1"/>
    <row r="16486" hidden="1"/>
    <row r="16487" hidden="1"/>
    <row r="16488" hidden="1"/>
    <row r="16489" hidden="1"/>
    <row r="16490" hidden="1"/>
    <row r="16491" hidden="1"/>
    <row r="16492" hidden="1"/>
    <row r="16493" hidden="1"/>
    <row r="16494" hidden="1"/>
    <row r="16495" hidden="1"/>
    <row r="16496" hidden="1"/>
    <row r="16497" hidden="1"/>
    <row r="16498" hidden="1"/>
    <row r="16499" hidden="1"/>
    <row r="16500" hidden="1"/>
    <row r="16501" hidden="1"/>
    <row r="16502" hidden="1"/>
    <row r="16503" hidden="1"/>
    <row r="16504" hidden="1"/>
    <row r="16505" hidden="1"/>
    <row r="16506" hidden="1"/>
    <row r="16507" hidden="1"/>
    <row r="16508" hidden="1"/>
    <row r="16509" hidden="1"/>
    <row r="16510" hidden="1"/>
    <row r="16511" hidden="1"/>
    <row r="16512" hidden="1"/>
    <row r="16513" hidden="1"/>
    <row r="16514" hidden="1"/>
    <row r="16515" hidden="1"/>
    <row r="16516" hidden="1"/>
    <row r="16517" hidden="1"/>
    <row r="16518" hidden="1"/>
    <row r="16519" hidden="1"/>
    <row r="16520" hidden="1"/>
    <row r="16521" hidden="1"/>
    <row r="16522" hidden="1"/>
    <row r="16523" hidden="1"/>
    <row r="16524" hidden="1"/>
    <row r="16525" hidden="1"/>
    <row r="16526" hidden="1"/>
    <row r="16527" hidden="1"/>
    <row r="16528" hidden="1"/>
    <row r="16529" hidden="1"/>
    <row r="16530" hidden="1"/>
    <row r="16531" hidden="1"/>
    <row r="16532" hidden="1"/>
    <row r="16533" hidden="1"/>
    <row r="16534" hidden="1"/>
    <row r="16535" hidden="1"/>
    <row r="16536" hidden="1"/>
    <row r="16537" hidden="1"/>
    <row r="16538" hidden="1"/>
    <row r="16539" hidden="1"/>
    <row r="16540" hidden="1"/>
    <row r="16541" hidden="1"/>
    <row r="16542" hidden="1"/>
    <row r="16543" hidden="1"/>
    <row r="16544" hidden="1"/>
    <row r="16545" hidden="1"/>
    <row r="16546" hidden="1"/>
    <row r="16547" hidden="1"/>
    <row r="16548" hidden="1"/>
    <row r="16549" hidden="1"/>
    <row r="16550" hidden="1"/>
    <row r="16551" hidden="1"/>
    <row r="16552" hidden="1"/>
    <row r="16553" hidden="1"/>
    <row r="16554" hidden="1"/>
    <row r="16555" hidden="1"/>
    <row r="16556" hidden="1"/>
    <row r="16557" hidden="1"/>
    <row r="16558" hidden="1"/>
    <row r="16559" hidden="1"/>
    <row r="16560" hidden="1"/>
    <row r="16561" hidden="1"/>
    <row r="16562" hidden="1"/>
    <row r="16563" hidden="1"/>
    <row r="16564" hidden="1"/>
    <row r="16565" hidden="1"/>
    <row r="16566" hidden="1"/>
    <row r="16567" hidden="1"/>
    <row r="16568" hidden="1"/>
    <row r="16569" hidden="1"/>
    <row r="16570" hidden="1"/>
    <row r="16571" hidden="1"/>
    <row r="16572" hidden="1"/>
    <row r="16573" hidden="1"/>
    <row r="16574" hidden="1"/>
    <row r="16575" hidden="1"/>
    <row r="16576" hidden="1"/>
    <row r="16577" hidden="1"/>
    <row r="16578" hidden="1"/>
    <row r="16579" hidden="1"/>
    <row r="16580" hidden="1"/>
    <row r="16581" hidden="1"/>
    <row r="16582" hidden="1"/>
    <row r="16583" hidden="1"/>
    <row r="16584" hidden="1"/>
    <row r="16585" hidden="1"/>
    <row r="16586" hidden="1"/>
    <row r="16587" hidden="1"/>
    <row r="16588" hidden="1"/>
    <row r="16589" hidden="1"/>
    <row r="16590" hidden="1"/>
    <row r="16591" hidden="1"/>
    <row r="16592" hidden="1"/>
    <row r="16593" hidden="1"/>
    <row r="16594" hidden="1"/>
    <row r="16595" hidden="1"/>
    <row r="16596" hidden="1"/>
    <row r="16597" hidden="1"/>
    <row r="16598" hidden="1"/>
    <row r="16599" hidden="1"/>
    <row r="16600" hidden="1"/>
    <row r="16601" hidden="1"/>
    <row r="16602" hidden="1"/>
    <row r="16603" hidden="1"/>
    <row r="16604" hidden="1"/>
    <row r="16605" hidden="1"/>
    <row r="16606" hidden="1"/>
    <row r="16607" hidden="1"/>
    <row r="16608" hidden="1"/>
    <row r="16609" hidden="1"/>
    <row r="16610" hidden="1"/>
    <row r="16611" hidden="1"/>
    <row r="16612" hidden="1"/>
    <row r="16613" hidden="1"/>
    <row r="16614" hidden="1"/>
    <row r="16615" hidden="1"/>
    <row r="16616" hidden="1"/>
    <row r="16617" hidden="1"/>
    <row r="16618" hidden="1"/>
    <row r="16619" hidden="1"/>
    <row r="16620" hidden="1"/>
    <row r="16621" hidden="1"/>
    <row r="16622" hidden="1"/>
    <row r="16623" hidden="1"/>
    <row r="16624" hidden="1"/>
    <row r="16625" hidden="1"/>
    <row r="16626" hidden="1"/>
    <row r="16627" hidden="1"/>
    <row r="16628" hidden="1"/>
    <row r="16629" hidden="1"/>
    <row r="16630" hidden="1"/>
    <row r="16631" hidden="1"/>
    <row r="16632" hidden="1"/>
    <row r="16633" hidden="1"/>
    <row r="16634" hidden="1"/>
    <row r="16635" hidden="1"/>
    <row r="16636" hidden="1"/>
    <row r="16637" hidden="1"/>
    <row r="16638" hidden="1"/>
    <row r="16639" hidden="1"/>
    <row r="16640" hidden="1"/>
    <row r="16641" hidden="1"/>
    <row r="16642" hidden="1"/>
    <row r="16643" hidden="1"/>
    <row r="16644" hidden="1"/>
    <row r="16645" hidden="1"/>
    <row r="16646" hidden="1"/>
    <row r="16647" hidden="1"/>
    <row r="16648" hidden="1"/>
    <row r="16649" hidden="1"/>
    <row r="16650" hidden="1"/>
    <row r="16651" hidden="1"/>
    <row r="16652" hidden="1"/>
    <row r="16653" hidden="1"/>
    <row r="16654" hidden="1"/>
    <row r="16655" hidden="1"/>
    <row r="16656" hidden="1"/>
    <row r="16657" hidden="1"/>
    <row r="16658" hidden="1"/>
    <row r="16659" hidden="1"/>
    <row r="16660" hidden="1"/>
    <row r="16661" hidden="1"/>
    <row r="16662" hidden="1"/>
    <row r="16663" hidden="1"/>
    <row r="16664" hidden="1"/>
    <row r="16665" hidden="1"/>
    <row r="16666" hidden="1"/>
    <row r="16667" hidden="1"/>
    <row r="16668" hidden="1"/>
    <row r="16669" hidden="1"/>
    <row r="16670" hidden="1"/>
    <row r="16671" hidden="1"/>
    <row r="16672" hidden="1"/>
    <row r="16673" hidden="1"/>
    <row r="16674" hidden="1"/>
    <row r="16675" hidden="1"/>
    <row r="16676" hidden="1"/>
    <row r="16677" hidden="1"/>
    <row r="16678" hidden="1"/>
    <row r="16679" hidden="1"/>
    <row r="16680" hidden="1"/>
    <row r="16681" hidden="1"/>
    <row r="16682" hidden="1"/>
    <row r="16683" hidden="1"/>
    <row r="16684" hidden="1"/>
    <row r="16685" hidden="1"/>
    <row r="16686" hidden="1"/>
    <row r="16687" hidden="1"/>
    <row r="16688" hidden="1"/>
    <row r="16689" hidden="1"/>
    <row r="16690" hidden="1"/>
    <row r="16691" hidden="1"/>
    <row r="16692" hidden="1"/>
    <row r="16693" hidden="1"/>
    <row r="16694" hidden="1"/>
    <row r="16695" hidden="1"/>
    <row r="16696" hidden="1"/>
    <row r="16697" hidden="1"/>
    <row r="16698" hidden="1"/>
    <row r="16699" hidden="1"/>
    <row r="16700" hidden="1"/>
    <row r="16701" hidden="1"/>
    <row r="16702" hidden="1"/>
    <row r="16703" hidden="1"/>
    <row r="16704" hidden="1"/>
    <row r="16705" hidden="1"/>
    <row r="16706" hidden="1"/>
    <row r="16707" hidden="1"/>
    <row r="16708" hidden="1"/>
    <row r="16709" hidden="1"/>
    <row r="16710" hidden="1"/>
    <row r="16711" hidden="1"/>
    <row r="16712" hidden="1"/>
    <row r="16713" hidden="1"/>
    <row r="16714" hidden="1"/>
    <row r="16715" hidden="1"/>
    <row r="16716" hidden="1"/>
    <row r="16717" hidden="1"/>
    <row r="16718" hidden="1"/>
    <row r="16719" hidden="1"/>
    <row r="16720" hidden="1"/>
    <row r="16721" hidden="1"/>
    <row r="16722" hidden="1"/>
    <row r="16723" hidden="1"/>
    <row r="16724" hidden="1"/>
    <row r="16725" hidden="1"/>
    <row r="16726" hidden="1"/>
    <row r="16727" hidden="1"/>
    <row r="16728" hidden="1"/>
    <row r="16729" hidden="1"/>
    <row r="16730" hidden="1"/>
    <row r="16731" hidden="1"/>
    <row r="16732" hidden="1"/>
    <row r="16733" hidden="1"/>
    <row r="16734" hidden="1"/>
    <row r="16735" hidden="1"/>
    <row r="16736" hidden="1"/>
    <row r="16737" hidden="1"/>
    <row r="16738" hidden="1"/>
    <row r="16739" hidden="1"/>
    <row r="16740" hidden="1"/>
    <row r="16741" hidden="1"/>
    <row r="16742" hidden="1"/>
    <row r="16743" hidden="1"/>
    <row r="16744" hidden="1"/>
    <row r="16745" hidden="1"/>
    <row r="16746" hidden="1"/>
    <row r="16747" hidden="1"/>
    <row r="16748" hidden="1"/>
    <row r="16749" hidden="1"/>
    <row r="16750" hidden="1"/>
    <row r="16751" hidden="1"/>
    <row r="16752" hidden="1"/>
    <row r="16753" hidden="1"/>
    <row r="16754" hidden="1"/>
    <row r="16755" hidden="1"/>
    <row r="16756" hidden="1"/>
    <row r="16757" hidden="1"/>
    <row r="16758" hidden="1"/>
    <row r="16759" hidden="1"/>
    <row r="16760" hidden="1"/>
    <row r="16761" hidden="1"/>
    <row r="16762" hidden="1"/>
    <row r="16763" hidden="1"/>
    <row r="16764" hidden="1"/>
    <row r="16765" hidden="1"/>
    <row r="16766" hidden="1"/>
    <row r="16767" hidden="1"/>
    <row r="16768" hidden="1"/>
    <row r="16769" hidden="1"/>
    <row r="16770" hidden="1"/>
    <row r="16771" hidden="1"/>
    <row r="16772" hidden="1"/>
    <row r="16773" hidden="1"/>
    <row r="16774" hidden="1"/>
    <row r="16775" hidden="1"/>
    <row r="16776" hidden="1"/>
    <row r="16777" hidden="1"/>
    <row r="16778" hidden="1"/>
    <row r="16779" hidden="1"/>
    <row r="16780" hidden="1"/>
    <row r="16781" hidden="1"/>
    <row r="16782" hidden="1"/>
    <row r="16783" hidden="1"/>
    <row r="16784" hidden="1"/>
    <row r="16785" hidden="1"/>
    <row r="16786" hidden="1"/>
    <row r="16787" hidden="1"/>
    <row r="16788" hidden="1"/>
    <row r="16789" hidden="1"/>
    <row r="16790" hidden="1"/>
    <row r="16791" hidden="1"/>
    <row r="16792" hidden="1"/>
    <row r="16793" hidden="1"/>
    <row r="16794" hidden="1"/>
    <row r="16795" hidden="1"/>
    <row r="16796" hidden="1"/>
    <row r="16797" hidden="1"/>
    <row r="16798" hidden="1"/>
    <row r="16799" hidden="1"/>
    <row r="16800" hidden="1"/>
    <row r="16801" hidden="1"/>
    <row r="16802" hidden="1"/>
    <row r="16803" hidden="1"/>
    <row r="16804" hidden="1"/>
    <row r="16805" hidden="1"/>
    <row r="16806" hidden="1"/>
    <row r="16807" hidden="1"/>
    <row r="16808" hidden="1"/>
    <row r="16809" hidden="1"/>
    <row r="16810" hidden="1"/>
    <row r="16811" hidden="1"/>
    <row r="16812" hidden="1"/>
    <row r="16813" hidden="1"/>
    <row r="16814" hidden="1"/>
    <row r="16815" hidden="1"/>
    <row r="16816" hidden="1"/>
    <row r="16817" hidden="1"/>
    <row r="16818" hidden="1"/>
    <row r="16819" hidden="1"/>
    <row r="16820" hidden="1"/>
    <row r="16821" hidden="1"/>
    <row r="16822" hidden="1"/>
    <row r="16823" hidden="1"/>
    <row r="16824" hidden="1"/>
    <row r="16825" hidden="1"/>
    <row r="16826" hidden="1"/>
    <row r="16827" hidden="1"/>
    <row r="16828" hidden="1"/>
    <row r="16829" hidden="1"/>
    <row r="16830" hidden="1"/>
    <row r="16831" hidden="1"/>
    <row r="16832" hidden="1"/>
    <row r="16833" hidden="1"/>
    <row r="16834" hidden="1"/>
    <row r="16835" hidden="1"/>
    <row r="16836" hidden="1"/>
    <row r="16837" hidden="1"/>
    <row r="16838" hidden="1"/>
    <row r="16839" hidden="1"/>
    <row r="16840" hidden="1"/>
    <row r="16841" hidden="1"/>
    <row r="16842" hidden="1"/>
    <row r="16843" hidden="1"/>
    <row r="16844" hidden="1"/>
    <row r="16845" hidden="1"/>
    <row r="16846" hidden="1"/>
    <row r="16847" hidden="1"/>
    <row r="16848" hidden="1"/>
    <row r="16849" hidden="1"/>
    <row r="16850" hidden="1"/>
    <row r="16851" hidden="1"/>
    <row r="16852" hidden="1"/>
    <row r="16853" hidden="1"/>
    <row r="16854" hidden="1"/>
    <row r="16855" hidden="1"/>
    <row r="16856" hidden="1"/>
    <row r="16857" hidden="1"/>
    <row r="16858" hidden="1"/>
    <row r="16859" hidden="1"/>
    <row r="16860" hidden="1"/>
    <row r="16861" hidden="1"/>
    <row r="16862" hidden="1"/>
    <row r="16863" hidden="1"/>
    <row r="16864" hidden="1"/>
    <row r="16865" hidden="1"/>
    <row r="16866" hidden="1"/>
    <row r="16867" hidden="1"/>
    <row r="16868" hidden="1"/>
    <row r="16869" hidden="1"/>
    <row r="16870" hidden="1"/>
    <row r="16871" hidden="1"/>
    <row r="16872" hidden="1"/>
    <row r="16873" hidden="1"/>
    <row r="16874" hidden="1"/>
    <row r="16875" hidden="1"/>
    <row r="16876" hidden="1"/>
    <row r="16877" hidden="1"/>
    <row r="16878" hidden="1"/>
    <row r="16879" hidden="1"/>
    <row r="16880" hidden="1"/>
    <row r="16881" hidden="1"/>
    <row r="16882" hidden="1"/>
    <row r="16883" hidden="1"/>
    <row r="16884" hidden="1"/>
    <row r="16885" hidden="1"/>
    <row r="16886" hidden="1"/>
    <row r="16887" hidden="1"/>
    <row r="16888" hidden="1"/>
    <row r="16889" hidden="1"/>
    <row r="16890" hidden="1"/>
    <row r="16891" hidden="1"/>
    <row r="16892" hidden="1"/>
    <row r="16893" hidden="1"/>
    <row r="16894" hidden="1"/>
    <row r="16895" hidden="1"/>
    <row r="16896" hidden="1"/>
    <row r="16897" hidden="1"/>
    <row r="16898" hidden="1"/>
    <row r="16899" hidden="1"/>
    <row r="16900" hidden="1"/>
    <row r="16901" hidden="1"/>
    <row r="16902" hidden="1"/>
    <row r="16903" hidden="1"/>
    <row r="16904" hidden="1"/>
    <row r="16905" hidden="1"/>
    <row r="16906" hidden="1"/>
    <row r="16907" hidden="1"/>
    <row r="16908" hidden="1"/>
    <row r="16909" hidden="1"/>
    <row r="16910" hidden="1"/>
    <row r="16911" hidden="1"/>
    <row r="16912" hidden="1"/>
    <row r="16913" hidden="1"/>
    <row r="16914" hidden="1"/>
    <row r="16915" hidden="1"/>
    <row r="16916" hidden="1"/>
    <row r="16917" hidden="1"/>
    <row r="16918" hidden="1"/>
    <row r="16919" hidden="1"/>
    <row r="16920" hidden="1"/>
    <row r="16921" hidden="1"/>
    <row r="16922" hidden="1"/>
    <row r="16923" hidden="1"/>
    <row r="16924" hidden="1"/>
    <row r="16925" hidden="1"/>
    <row r="16926" hidden="1"/>
    <row r="16927" hidden="1"/>
    <row r="16928" hidden="1"/>
    <row r="16929" hidden="1"/>
    <row r="16930" hidden="1"/>
    <row r="16931" hidden="1"/>
    <row r="16932" hidden="1"/>
    <row r="16933" hidden="1"/>
    <row r="16934" hidden="1"/>
    <row r="16935" hidden="1"/>
    <row r="16936" hidden="1"/>
    <row r="16937" hidden="1"/>
    <row r="16938" hidden="1"/>
    <row r="16939" hidden="1"/>
    <row r="16940" hidden="1"/>
    <row r="16941" hidden="1"/>
    <row r="16942" hidden="1"/>
    <row r="16943" hidden="1"/>
    <row r="16944" hidden="1"/>
    <row r="16945" hidden="1"/>
    <row r="16946" hidden="1"/>
    <row r="16947" hidden="1"/>
    <row r="16948" hidden="1"/>
    <row r="16949" hidden="1"/>
    <row r="16950" hidden="1"/>
    <row r="16951" hidden="1"/>
    <row r="16952" hidden="1"/>
    <row r="16953" hidden="1"/>
    <row r="16954" hidden="1"/>
    <row r="16955" hidden="1"/>
    <row r="16956" hidden="1"/>
    <row r="16957" hidden="1"/>
    <row r="16958" hidden="1"/>
    <row r="16959" hidden="1"/>
    <row r="16960" hidden="1"/>
    <row r="16961" hidden="1"/>
    <row r="16962" hidden="1"/>
    <row r="16963" hidden="1"/>
    <row r="16964" hidden="1"/>
    <row r="16965" hidden="1"/>
    <row r="16966" hidden="1"/>
    <row r="16967" hidden="1"/>
    <row r="16968" hidden="1"/>
    <row r="16969" hidden="1"/>
    <row r="16970" hidden="1"/>
    <row r="16971" hidden="1"/>
    <row r="16972" hidden="1"/>
    <row r="16973" hidden="1"/>
    <row r="16974" hidden="1"/>
    <row r="16975" hidden="1"/>
    <row r="16976" hidden="1"/>
    <row r="16977" hidden="1"/>
    <row r="16978" hidden="1"/>
    <row r="16979" hidden="1"/>
    <row r="16980" hidden="1"/>
    <row r="16981" hidden="1"/>
    <row r="16982" hidden="1"/>
    <row r="16983" hidden="1"/>
    <row r="16984" hidden="1"/>
    <row r="16985" hidden="1"/>
    <row r="16986" hidden="1"/>
    <row r="16987" hidden="1"/>
    <row r="16988" hidden="1"/>
    <row r="16989" hidden="1"/>
    <row r="16990" hidden="1"/>
    <row r="16991" hidden="1"/>
    <row r="16992" hidden="1"/>
    <row r="16993" hidden="1"/>
    <row r="16994" hidden="1"/>
    <row r="16995" hidden="1"/>
    <row r="16996" hidden="1"/>
    <row r="16997" hidden="1"/>
    <row r="16998" hidden="1"/>
    <row r="16999" hidden="1"/>
    <row r="17000" hidden="1"/>
    <row r="17001" hidden="1"/>
    <row r="17002" hidden="1"/>
    <row r="17003" hidden="1"/>
    <row r="17004" hidden="1"/>
    <row r="17005" hidden="1"/>
    <row r="17006" hidden="1"/>
    <row r="17007" hidden="1"/>
    <row r="17008" hidden="1"/>
    <row r="17009" hidden="1"/>
    <row r="17010" hidden="1"/>
    <row r="17011" hidden="1"/>
    <row r="17012" hidden="1"/>
    <row r="17013" hidden="1"/>
    <row r="17014" hidden="1"/>
    <row r="17015" hidden="1"/>
    <row r="17016" hidden="1"/>
    <row r="17017" hidden="1"/>
    <row r="17018" hidden="1"/>
    <row r="17019" hidden="1"/>
    <row r="17020" hidden="1"/>
    <row r="17021" hidden="1"/>
    <row r="17022" hidden="1"/>
    <row r="17023" hidden="1"/>
    <row r="17024" hidden="1"/>
    <row r="17025" hidden="1"/>
    <row r="17026" hidden="1"/>
    <row r="17027" hidden="1"/>
    <row r="17028" hidden="1"/>
    <row r="17029" hidden="1"/>
    <row r="17030" hidden="1"/>
    <row r="17031" hidden="1"/>
    <row r="17032" hidden="1"/>
    <row r="17033" hidden="1"/>
    <row r="17034" hidden="1"/>
    <row r="17035" hidden="1"/>
    <row r="17036" hidden="1"/>
    <row r="17037" hidden="1"/>
    <row r="17038" hidden="1"/>
    <row r="17039" hidden="1"/>
    <row r="17040" hidden="1"/>
    <row r="17041" hidden="1"/>
    <row r="17042" hidden="1"/>
    <row r="17043" hidden="1"/>
    <row r="17044" hidden="1"/>
    <row r="17045" hidden="1"/>
    <row r="17046" hidden="1"/>
    <row r="17047" hidden="1"/>
    <row r="17048" hidden="1"/>
    <row r="17049" hidden="1"/>
    <row r="17050" hidden="1"/>
    <row r="17051" hidden="1"/>
    <row r="17052" hidden="1"/>
    <row r="17053" hidden="1"/>
    <row r="17054" hidden="1"/>
    <row r="17055" hidden="1"/>
    <row r="17056" hidden="1"/>
    <row r="17057" hidden="1"/>
    <row r="17058" hidden="1"/>
    <row r="17059" hidden="1"/>
    <row r="17060" hidden="1"/>
    <row r="17061" hidden="1"/>
    <row r="17062" hidden="1"/>
    <row r="17063" hidden="1"/>
    <row r="17064" hidden="1"/>
    <row r="17065" hidden="1"/>
    <row r="17066" hidden="1"/>
    <row r="17067" hidden="1"/>
    <row r="17068" hidden="1"/>
    <row r="17069" hidden="1"/>
    <row r="17070" hidden="1"/>
    <row r="17071" hidden="1"/>
    <row r="17072" hidden="1"/>
    <row r="17073" hidden="1"/>
    <row r="17074" hidden="1"/>
    <row r="17075" hidden="1"/>
    <row r="17076" hidden="1"/>
    <row r="17077" hidden="1"/>
    <row r="17078" hidden="1"/>
    <row r="17079" hidden="1"/>
    <row r="17080" hidden="1"/>
    <row r="17081" hidden="1"/>
    <row r="17082" hidden="1"/>
    <row r="17083" hidden="1"/>
    <row r="17084" hidden="1"/>
    <row r="17085" hidden="1"/>
    <row r="17086" hidden="1"/>
    <row r="17087" hidden="1"/>
    <row r="17088" hidden="1"/>
    <row r="17089" hidden="1"/>
    <row r="17090" hidden="1"/>
    <row r="17091" hidden="1"/>
    <row r="17092" hidden="1"/>
    <row r="17093" hidden="1"/>
    <row r="17094" hidden="1"/>
    <row r="17095" hidden="1"/>
    <row r="17096" hidden="1"/>
    <row r="17097" hidden="1"/>
    <row r="17098" hidden="1"/>
    <row r="17099" hidden="1"/>
    <row r="17100" hidden="1"/>
    <row r="17101" hidden="1"/>
    <row r="17102" hidden="1"/>
    <row r="17103" hidden="1"/>
    <row r="17104" hidden="1"/>
    <row r="17105" hidden="1"/>
    <row r="17106" hidden="1"/>
    <row r="17107" hidden="1"/>
    <row r="17108" hidden="1"/>
    <row r="17109" hidden="1"/>
    <row r="17110" hidden="1"/>
    <row r="17111" hidden="1"/>
    <row r="17112" hidden="1"/>
    <row r="17113" hidden="1"/>
    <row r="17114" hidden="1"/>
    <row r="17115" hidden="1"/>
    <row r="17116" hidden="1"/>
    <row r="17117" hidden="1"/>
    <row r="17118" hidden="1"/>
    <row r="17119" hidden="1"/>
    <row r="17120" hidden="1"/>
    <row r="17121" hidden="1"/>
    <row r="17122" hidden="1"/>
    <row r="17123" hidden="1"/>
    <row r="17124" hidden="1"/>
    <row r="17125" hidden="1"/>
    <row r="17126" hidden="1"/>
    <row r="17127" hidden="1"/>
    <row r="17128" hidden="1"/>
    <row r="17129" hidden="1"/>
    <row r="17130" hidden="1"/>
    <row r="17131" hidden="1"/>
    <row r="17132" hidden="1"/>
    <row r="17133" hidden="1"/>
    <row r="17134" hidden="1"/>
    <row r="17135" hidden="1"/>
    <row r="17136" hidden="1"/>
    <row r="17137" hidden="1"/>
    <row r="17138" hidden="1"/>
    <row r="17139" hidden="1"/>
    <row r="17140" hidden="1"/>
    <row r="17141" hidden="1"/>
    <row r="17142" hidden="1"/>
    <row r="17143" hidden="1"/>
    <row r="17144" hidden="1"/>
    <row r="17145" hidden="1"/>
    <row r="17146" hidden="1"/>
    <row r="17147" hidden="1"/>
    <row r="17148" hidden="1"/>
    <row r="17149" hidden="1"/>
    <row r="17150" hidden="1"/>
    <row r="17151" hidden="1"/>
    <row r="17152" hidden="1"/>
    <row r="17153" hidden="1"/>
    <row r="17154" hidden="1"/>
    <row r="17155" hidden="1"/>
    <row r="17156" hidden="1"/>
    <row r="17157" hidden="1"/>
    <row r="17158" hidden="1"/>
    <row r="17159" hidden="1"/>
    <row r="17160" hidden="1"/>
    <row r="17161" hidden="1"/>
    <row r="17162" hidden="1"/>
    <row r="17163" hidden="1"/>
    <row r="17164" hidden="1"/>
    <row r="17165" hidden="1"/>
    <row r="17166" hidden="1"/>
    <row r="17167" hidden="1"/>
    <row r="17168" hidden="1"/>
    <row r="17169" hidden="1"/>
    <row r="17170" hidden="1"/>
    <row r="17171" hidden="1"/>
    <row r="17172" hidden="1"/>
    <row r="17173" hidden="1"/>
    <row r="17174" hidden="1"/>
    <row r="17175" hidden="1"/>
    <row r="17176" hidden="1"/>
    <row r="17177" hidden="1"/>
    <row r="17178" hidden="1"/>
    <row r="17179" hidden="1"/>
    <row r="17180" hidden="1"/>
    <row r="17181" hidden="1"/>
    <row r="17182" hidden="1"/>
    <row r="17183" hidden="1"/>
    <row r="17184" hidden="1"/>
    <row r="17185" hidden="1"/>
    <row r="17186" hidden="1"/>
    <row r="17187" hidden="1"/>
    <row r="17188" hidden="1"/>
    <row r="17189" hidden="1"/>
    <row r="17190" hidden="1"/>
    <row r="17191" hidden="1"/>
    <row r="17192" hidden="1"/>
    <row r="17193" hidden="1"/>
    <row r="17194" hidden="1"/>
    <row r="17195" hidden="1"/>
    <row r="17196" hidden="1"/>
    <row r="17197" hidden="1"/>
    <row r="17198" hidden="1"/>
    <row r="17199" hidden="1"/>
    <row r="17200" hidden="1"/>
    <row r="17201" hidden="1"/>
    <row r="17202" hidden="1"/>
    <row r="17203" hidden="1"/>
    <row r="17204" hidden="1"/>
    <row r="17205" hidden="1"/>
    <row r="17206" hidden="1"/>
    <row r="17207" hidden="1"/>
    <row r="17208" hidden="1"/>
    <row r="17209" hidden="1"/>
    <row r="17210" hidden="1"/>
    <row r="17211" hidden="1"/>
    <row r="17212" hidden="1"/>
    <row r="17213" hidden="1"/>
    <row r="17214" hidden="1"/>
    <row r="17215" hidden="1"/>
    <row r="17216" hidden="1"/>
    <row r="17217" hidden="1"/>
    <row r="17218" hidden="1"/>
    <row r="17219" hidden="1"/>
    <row r="17220" hidden="1"/>
    <row r="17221" hidden="1"/>
    <row r="17222" hidden="1"/>
    <row r="17223" hidden="1"/>
    <row r="17224" hidden="1"/>
    <row r="17225" hidden="1"/>
    <row r="17226" hidden="1"/>
    <row r="17227" hidden="1"/>
    <row r="17228" hidden="1"/>
    <row r="17229" hidden="1"/>
    <row r="17230" hidden="1"/>
    <row r="17231" hidden="1"/>
    <row r="17232" hidden="1"/>
    <row r="17233" hidden="1"/>
    <row r="17234" hidden="1"/>
    <row r="17235" hidden="1"/>
    <row r="17236" hidden="1"/>
    <row r="17237" hidden="1"/>
    <row r="17238" hidden="1"/>
    <row r="17239" hidden="1"/>
    <row r="17240" hidden="1"/>
    <row r="17241" hidden="1"/>
    <row r="17242" hidden="1"/>
    <row r="17243" hidden="1"/>
    <row r="17244" hidden="1"/>
    <row r="17245" hidden="1"/>
    <row r="17246" hidden="1"/>
    <row r="17247" hidden="1"/>
    <row r="17248" hidden="1"/>
    <row r="17249" hidden="1"/>
    <row r="17250" hidden="1"/>
    <row r="17251" hidden="1"/>
    <row r="17252" hidden="1"/>
    <row r="17253" hidden="1"/>
    <row r="17254" hidden="1"/>
    <row r="17255" hidden="1"/>
    <row r="17256" hidden="1"/>
    <row r="17257" hidden="1"/>
    <row r="17258" hidden="1"/>
    <row r="17259" hidden="1"/>
    <row r="17260" hidden="1"/>
    <row r="17261" hidden="1"/>
    <row r="17262" hidden="1"/>
    <row r="17263" hidden="1"/>
    <row r="17264" hidden="1"/>
    <row r="17265" hidden="1"/>
    <row r="17266" hidden="1"/>
    <row r="17267" hidden="1"/>
    <row r="17268" hidden="1"/>
    <row r="17269" hidden="1"/>
    <row r="17270" hidden="1"/>
    <row r="17271" hidden="1"/>
    <row r="17272" hidden="1"/>
    <row r="17273" hidden="1"/>
    <row r="17274" hidden="1"/>
    <row r="17275" hidden="1"/>
    <row r="17276" hidden="1"/>
    <row r="17277" hidden="1"/>
    <row r="17278" hidden="1"/>
    <row r="17279" hidden="1"/>
    <row r="17280" hidden="1"/>
    <row r="17281" hidden="1"/>
    <row r="17282" hidden="1"/>
    <row r="17283" hidden="1"/>
  </sheetData>
  <sheetProtection password="DDCF" sheet="1" objects="1" scenarios="1"/>
  <mergeCells count="5">
    <mergeCell ref="A2:F2"/>
    <mergeCell ref="A3:F3"/>
    <mergeCell ref="A4:F4"/>
    <mergeCell ref="A5:F5"/>
    <mergeCell ref="A1:F1"/>
  </mergeCells>
  <dataValidations count="3">
    <dataValidation allowBlank="1" showInputMessage="1" showErrorMessage="1" prompt="20XN (d)" sqref="B6 E6" xr:uid="{00000000-0002-0000-0300-000000000000}"/>
    <dataValidation allowBlank="1" showInputMessage="1" showErrorMessage="1" prompt="31 de diciembre de 20XN-1 (e)" sqref="C6 F6" xr:uid="{00000000-0002-0000-0300-000001000000}"/>
    <dataValidation type="decimal" allowBlank="1" showInputMessage="1" showErrorMessage="1" sqref="B9:C62 E9:F45 E47 F47 E50:F53 E54:F81" xr:uid="{00000000-0002-0000-0300-000002000000}">
      <formula1>-1.79769313486231E+100</formula1>
      <formula2>1.79769313486231E+100</formula2>
    </dataValidation>
  </dataValidations>
  <pageMargins left="0.7" right="0.7" top="0.75" bottom="0.75" header="0.3" footer="0.3"/>
  <pageSetup scale="4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/>
  <dimension ref="A1:Q120"/>
  <sheetViews>
    <sheetView workbookViewId="0">
      <selection activeCell="A34" sqref="A34"/>
    </sheetView>
  </sheetViews>
  <sheetFormatPr baseColWidth="10" defaultRowHeight="15"/>
  <cols>
    <col min="1" max="1" width="11.42578125" bestFit="1" customWidth="1"/>
    <col min="2" max="14" width="3" customWidth="1"/>
    <col min="15" max="15" width="63.42578125" customWidth="1"/>
  </cols>
  <sheetData>
    <row r="1" spans="1:17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547</v>
      </c>
      <c r="Q1" t="s">
        <v>548</v>
      </c>
    </row>
    <row r="2" spans="1:17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1,1,0,0,0,0,0</v>
      </c>
      <c r="B2">
        <v>1</v>
      </c>
      <c r="C2">
        <v>1</v>
      </c>
      <c r="I2" t="s">
        <v>1</v>
      </c>
      <c r="P2" s="18" t="s">
        <v>549</v>
      </c>
      <c r="Q2" s="18" t="s">
        <v>549</v>
      </c>
    </row>
    <row r="3" spans="1:17">
      <c r="A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1,1,1,0,0,0,0</v>
      </c>
      <c r="B3">
        <v>1</v>
      </c>
      <c r="C3">
        <v>1</v>
      </c>
      <c r="D3">
        <v>1</v>
      </c>
      <c r="J3" t="s">
        <v>2</v>
      </c>
      <c r="P3" s="18" t="s">
        <v>549</v>
      </c>
      <c r="Q3" s="18" t="s">
        <v>549</v>
      </c>
    </row>
    <row r="4" spans="1:17">
      <c r="A4" t="str">
        <f t="shared" si="0"/>
        <v>1,1,1,1,0,0,0</v>
      </c>
      <c r="B4">
        <v>1</v>
      </c>
      <c r="C4">
        <v>1</v>
      </c>
      <c r="D4">
        <v>1</v>
      </c>
      <c r="E4">
        <v>1</v>
      </c>
      <c r="K4" t="s">
        <v>550</v>
      </c>
      <c r="P4" s="18">
        <f>'Formato 1'!B9</f>
        <v>158389167.29000002</v>
      </c>
      <c r="Q4" s="18">
        <f>'Formato 1'!C9</f>
        <v>137415314.49000001</v>
      </c>
    </row>
    <row r="5" spans="1:17">
      <c r="A5" t="str">
        <f t="shared" si="0"/>
        <v>1,1,1,1,1,0,0</v>
      </c>
      <c r="B5">
        <v>1</v>
      </c>
      <c r="C5">
        <v>1</v>
      </c>
      <c r="D5">
        <v>1</v>
      </c>
      <c r="E5">
        <v>1</v>
      </c>
      <c r="F5">
        <v>1</v>
      </c>
      <c r="L5" t="s">
        <v>551</v>
      </c>
      <c r="P5" s="18">
        <f>'Formato 1'!B10</f>
        <v>0</v>
      </c>
      <c r="Q5" s="18">
        <f>'Formato 1'!C10</f>
        <v>0</v>
      </c>
    </row>
    <row r="6" spans="1:17">
      <c r="A6" t="str">
        <f t="shared" si="0"/>
        <v>1,1,1,1,2,0,0</v>
      </c>
      <c r="B6">
        <v>1</v>
      </c>
      <c r="C6">
        <v>1</v>
      </c>
      <c r="D6">
        <v>1</v>
      </c>
      <c r="E6">
        <v>1</v>
      </c>
      <c r="F6">
        <v>2</v>
      </c>
      <c r="L6" t="s">
        <v>552</v>
      </c>
      <c r="P6" s="18">
        <f>'Formato 1'!B11</f>
        <v>13010400.9</v>
      </c>
      <c r="Q6" s="18">
        <f>'Formato 1'!C11</f>
        <v>10587424.970000001</v>
      </c>
    </row>
    <row r="7" spans="1:17">
      <c r="A7" t="str">
        <f t="shared" si="0"/>
        <v>1,1,1,1,3,0,0</v>
      </c>
      <c r="B7">
        <v>1</v>
      </c>
      <c r="C7">
        <v>1</v>
      </c>
      <c r="D7">
        <v>1</v>
      </c>
      <c r="E7">
        <v>1</v>
      </c>
      <c r="F7">
        <v>3</v>
      </c>
      <c r="L7" t="s">
        <v>553</v>
      </c>
      <c r="P7" s="18">
        <f>'Formato 1'!B12</f>
        <v>0</v>
      </c>
      <c r="Q7" s="18">
        <f>'Formato 1'!C12</f>
        <v>0</v>
      </c>
    </row>
    <row r="8" spans="1:17">
      <c r="A8" t="str">
        <f t="shared" si="0"/>
        <v>1,1,1,1,4,0,0</v>
      </c>
      <c r="B8">
        <v>1</v>
      </c>
      <c r="C8">
        <v>1</v>
      </c>
      <c r="D8">
        <v>1</v>
      </c>
      <c r="E8">
        <v>1</v>
      </c>
      <c r="F8">
        <v>4</v>
      </c>
      <c r="L8" t="s">
        <v>554</v>
      </c>
      <c r="P8" s="18">
        <f>'Formato 1'!B13</f>
        <v>139536361.84999999</v>
      </c>
      <c r="Q8" s="18">
        <f>'Formato 1'!C13</f>
        <v>118126127.27</v>
      </c>
    </row>
    <row r="9" spans="1:17">
      <c r="A9" t="str">
        <f t="shared" si="0"/>
        <v>1,1,1,1,5,0,0</v>
      </c>
      <c r="B9">
        <v>1</v>
      </c>
      <c r="C9">
        <v>1</v>
      </c>
      <c r="D9">
        <v>1</v>
      </c>
      <c r="E9">
        <v>1</v>
      </c>
      <c r="F9">
        <v>5</v>
      </c>
      <c r="L9" t="s">
        <v>555</v>
      </c>
      <c r="P9" s="18">
        <f>'Formato 1'!B14</f>
        <v>5811446.8300000001</v>
      </c>
      <c r="Q9" s="18">
        <f>'Formato 1'!C14</f>
        <v>8670804.5399999991</v>
      </c>
    </row>
    <row r="10" spans="1:17">
      <c r="A10" t="str">
        <f t="shared" si="0"/>
        <v>1,1,1,1,6,0,0</v>
      </c>
      <c r="B10">
        <v>1</v>
      </c>
      <c r="C10">
        <v>1</v>
      </c>
      <c r="D10">
        <v>1</v>
      </c>
      <c r="E10">
        <v>1</v>
      </c>
      <c r="F10">
        <v>6</v>
      </c>
      <c r="L10" t="s">
        <v>556</v>
      </c>
      <c r="P10" s="18">
        <f>'Formato 1'!B15</f>
        <v>30957.71</v>
      </c>
      <c r="Q10" s="18">
        <f>'Formato 1'!C15</f>
        <v>30957.71</v>
      </c>
    </row>
    <row r="11" spans="1:17">
      <c r="A11" t="str">
        <f t="shared" si="0"/>
        <v>1,1,1,1,7,0,0</v>
      </c>
      <c r="B11">
        <v>1</v>
      </c>
      <c r="C11">
        <v>1</v>
      </c>
      <c r="D11">
        <v>1</v>
      </c>
      <c r="E11">
        <v>1</v>
      </c>
      <c r="F11">
        <v>7</v>
      </c>
      <c r="L11" t="s">
        <v>557</v>
      </c>
      <c r="P11" s="18">
        <f>'Formato 1'!B16</f>
        <v>0</v>
      </c>
      <c r="Q11" s="18">
        <f>'Formato 1'!C16</f>
        <v>0</v>
      </c>
    </row>
    <row r="12" spans="1:17">
      <c r="A12" t="str">
        <f t="shared" si="0"/>
        <v>1,1,1,2,0,0,0</v>
      </c>
      <c r="B12">
        <v>1</v>
      </c>
      <c r="C12">
        <v>1</v>
      </c>
      <c r="D12">
        <v>1</v>
      </c>
      <c r="E12">
        <v>2</v>
      </c>
      <c r="K12" t="s">
        <v>558</v>
      </c>
      <c r="P12" s="18">
        <f>'Formato 1'!B17</f>
        <v>23020036.59</v>
      </c>
      <c r="Q12" s="18">
        <f>'Formato 1'!C17</f>
        <v>7150209.6300000008</v>
      </c>
    </row>
    <row r="13" spans="1:17">
      <c r="A13" t="str">
        <f t="shared" si="0"/>
        <v>1,1,1,2,1,0,0</v>
      </c>
      <c r="B13">
        <v>1</v>
      </c>
      <c r="C13">
        <v>1</v>
      </c>
      <c r="D13">
        <v>1</v>
      </c>
      <c r="E13">
        <v>2</v>
      </c>
      <c r="F13">
        <v>1</v>
      </c>
      <c r="L13" t="s">
        <v>559</v>
      </c>
      <c r="P13" s="18">
        <f>'Formato 1'!B18</f>
        <v>0</v>
      </c>
      <c r="Q13" s="18">
        <f>'Formato 1'!C18</f>
        <v>0</v>
      </c>
    </row>
    <row r="14" spans="1:17">
      <c r="A14" t="str">
        <f t="shared" si="0"/>
        <v>1,1,1,2,2,0,0</v>
      </c>
      <c r="B14">
        <v>1</v>
      </c>
      <c r="C14">
        <v>1</v>
      </c>
      <c r="D14">
        <v>1</v>
      </c>
      <c r="E14">
        <v>2</v>
      </c>
      <c r="F14">
        <v>2</v>
      </c>
      <c r="L14" t="s">
        <v>560</v>
      </c>
      <c r="P14" s="18">
        <f>'Formato 1'!B19</f>
        <v>931059.09</v>
      </c>
      <c r="Q14" s="18">
        <f>'Formato 1'!C19</f>
        <v>930226.42</v>
      </c>
    </row>
    <row r="15" spans="1:17">
      <c r="A15" t="str">
        <f t="shared" si="0"/>
        <v>1,1,1,2,3,0,0</v>
      </c>
      <c r="B15">
        <v>1</v>
      </c>
      <c r="C15">
        <v>1</v>
      </c>
      <c r="D15">
        <v>1</v>
      </c>
      <c r="E15">
        <v>2</v>
      </c>
      <c r="F15">
        <v>3</v>
      </c>
      <c r="L15" t="s">
        <v>561</v>
      </c>
      <c r="P15" s="18">
        <f>'Formato 1'!B20</f>
        <v>674988.54</v>
      </c>
      <c r="Q15" s="18">
        <f>'Formato 1'!C20</f>
        <v>166016.21</v>
      </c>
    </row>
    <row r="16" spans="1:17">
      <c r="A16" t="str">
        <f t="shared" si="0"/>
        <v>1,1,1,2,4,0,0</v>
      </c>
      <c r="B16">
        <v>1</v>
      </c>
      <c r="C16">
        <v>1</v>
      </c>
      <c r="D16">
        <v>1</v>
      </c>
      <c r="E16">
        <v>2</v>
      </c>
      <c r="F16">
        <v>4</v>
      </c>
      <c r="L16" t="s">
        <v>562</v>
      </c>
      <c r="P16" s="18">
        <f>'Formato 1'!B21</f>
        <v>0</v>
      </c>
      <c r="Q16" s="18">
        <f>'Formato 1'!C21</f>
        <v>0</v>
      </c>
    </row>
    <row r="17" spans="1:17">
      <c r="A17" t="str">
        <f t="shared" si="0"/>
        <v>1,1,1,2,5,0,0</v>
      </c>
      <c r="B17">
        <v>1</v>
      </c>
      <c r="C17">
        <v>1</v>
      </c>
      <c r="D17">
        <v>1</v>
      </c>
      <c r="E17">
        <v>2</v>
      </c>
      <c r="F17">
        <v>5</v>
      </c>
      <c r="L17" t="s">
        <v>563</v>
      </c>
      <c r="P17" s="18">
        <f>'Formato 1'!B22</f>
        <v>270000</v>
      </c>
      <c r="Q17" s="18">
        <f>'Formato 1'!C22</f>
        <v>91735.18</v>
      </c>
    </row>
    <row r="18" spans="1:17">
      <c r="A18" t="str">
        <f t="shared" si="0"/>
        <v>1,1,1,2,6,0,0</v>
      </c>
      <c r="B18">
        <v>1</v>
      </c>
      <c r="C18">
        <v>1</v>
      </c>
      <c r="D18">
        <v>1</v>
      </c>
      <c r="E18">
        <v>2</v>
      </c>
      <c r="F18">
        <v>6</v>
      </c>
      <c r="L18" t="s">
        <v>564</v>
      </c>
      <c r="P18" s="18">
        <f>'Formato 1'!B23</f>
        <v>0</v>
      </c>
      <c r="Q18" s="18">
        <f>'Formato 1'!C23</f>
        <v>0</v>
      </c>
    </row>
    <row r="19" spans="1:17">
      <c r="A19" t="str">
        <f t="shared" si="0"/>
        <v>1,1,1,2,7,0,0</v>
      </c>
      <c r="B19">
        <v>1</v>
      </c>
      <c r="C19">
        <v>1</v>
      </c>
      <c r="D19">
        <v>1</v>
      </c>
      <c r="E19">
        <v>2</v>
      </c>
      <c r="F19">
        <v>7</v>
      </c>
      <c r="L19" t="s">
        <v>565</v>
      </c>
      <c r="P19" s="18">
        <f>'Formato 1'!B24</f>
        <v>21143988.960000001</v>
      </c>
      <c r="Q19" s="18">
        <f>'Formato 1'!C24</f>
        <v>5962231.8200000003</v>
      </c>
    </row>
    <row r="20" spans="1:17">
      <c r="A20" t="str">
        <f t="shared" si="0"/>
        <v>1,1,1,3,0,0,0</v>
      </c>
      <c r="B20">
        <v>1</v>
      </c>
      <c r="C20">
        <v>1</v>
      </c>
      <c r="D20">
        <v>1</v>
      </c>
      <c r="E20">
        <v>3</v>
      </c>
      <c r="K20" t="s">
        <v>571</v>
      </c>
      <c r="P20" s="18">
        <f>'Formato 1'!B25</f>
        <v>19682512.559999999</v>
      </c>
      <c r="Q20" s="18">
        <f>'Formato 1'!C25</f>
        <v>25496538.300000001</v>
      </c>
    </row>
    <row r="21" spans="1:17">
      <c r="A21" t="str">
        <f t="shared" si="0"/>
        <v>1,1,1,3,1,0,0</v>
      </c>
      <c r="B21">
        <v>1</v>
      </c>
      <c r="C21">
        <v>1</v>
      </c>
      <c r="D21">
        <v>1</v>
      </c>
      <c r="E21">
        <v>3</v>
      </c>
      <c r="F21">
        <v>1</v>
      </c>
      <c r="L21" t="s">
        <v>566</v>
      </c>
      <c r="P21" s="18">
        <f>'Formato 1'!B26</f>
        <v>600</v>
      </c>
      <c r="Q21" s="18">
        <f>'Formato 1'!C26</f>
        <v>134413.88</v>
      </c>
    </row>
    <row r="22" spans="1:17">
      <c r="A22" t="str">
        <f t="shared" si="0"/>
        <v>1,1,1,3,2,0,0</v>
      </c>
      <c r="B22">
        <v>1</v>
      </c>
      <c r="C22">
        <v>1</v>
      </c>
      <c r="D22">
        <v>1</v>
      </c>
      <c r="E22">
        <v>3</v>
      </c>
      <c r="F22">
        <v>2</v>
      </c>
      <c r="L22" t="s">
        <v>567</v>
      </c>
      <c r="P22" s="18">
        <f>'Formato 1'!B27</f>
        <v>0</v>
      </c>
      <c r="Q22" s="18">
        <f>'Formato 1'!C27</f>
        <v>0</v>
      </c>
    </row>
    <row r="23" spans="1:17">
      <c r="A23" t="str">
        <f t="shared" si="0"/>
        <v>1,1,1,3,3,0,0</v>
      </c>
      <c r="B23">
        <v>1</v>
      </c>
      <c r="C23">
        <v>1</v>
      </c>
      <c r="D23">
        <v>1</v>
      </c>
      <c r="E23">
        <v>3</v>
      </c>
      <c r="F23">
        <v>3</v>
      </c>
      <c r="L23" t="s">
        <v>568</v>
      </c>
      <c r="P23" s="18">
        <f>'Formato 1'!B28</f>
        <v>0</v>
      </c>
      <c r="Q23" s="18">
        <f>'Formato 1'!C28</f>
        <v>0</v>
      </c>
    </row>
    <row r="24" spans="1:17">
      <c r="A24" t="str">
        <f t="shared" si="0"/>
        <v>1,1,1,3,4,0,0</v>
      </c>
      <c r="B24">
        <v>1</v>
      </c>
      <c r="C24">
        <v>1</v>
      </c>
      <c r="D24">
        <v>1</v>
      </c>
      <c r="E24">
        <v>3</v>
      </c>
      <c r="F24">
        <v>4</v>
      </c>
      <c r="L24" t="s">
        <v>569</v>
      </c>
      <c r="P24" s="18">
        <f>'Formato 1'!B29</f>
        <v>19681912.559999999</v>
      </c>
      <c r="Q24" s="18">
        <f>'Formato 1'!C29</f>
        <v>25362124.420000002</v>
      </c>
    </row>
    <row r="25" spans="1:17">
      <c r="A25" t="str">
        <f t="shared" si="0"/>
        <v>1,1,1,3,5,0,0</v>
      </c>
      <c r="B25">
        <v>1</v>
      </c>
      <c r="C25">
        <v>1</v>
      </c>
      <c r="D25">
        <v>1</v>
      </c>
      <c r="E25">
        <v>3</v>
      </c>
      <c r="F25">
        <v>5</v>
      </c>
      <c r="L25" t="s">
        <v>570</v>
      </c>
      <c r="P25" s="18">
        <f>'Formato 1'!B30</f>
        <v>0</v>
      </c>
      <c r="Q25" s="18">
        <f>'Formato 1'!C30</f>
        <v>0</v>
      </c>
    </row>
    <row r="26" spans="1:17">
      <c r="A26" t="str">
        <f t="shared" si="0"/>
        <v>1,1,1,4,0,0,0</v>
      </c>
      <c r="B26">
        <v>1</v>
      </c>
      <c r="C26">
        <v>1</v>
      </c>
      <c r="D26">
        <v>1</v>
      </c>
      <c r="E26">
        <v>4</v>
      </c>
      <c r="K26" t="s">
        <v>572</v>
      </c>
      <c r="P26" s="18">
        <f>'Formato 1'!B31</f>
        <v>0</v>
      </c>
      <c r="Q26" s="18">
        <f>'Formato 1'!C31</f>
        <v>0</v>
      </c>
    </row>
    <row r="27" spans="1:17">
      <c r="A27" t="str">
        <f t="shared" si="0"/>
        <v>1,1,1,4,1,0,0</v>
      </c>
      <c r="B27">
        <v>1</v>
      </c>
      <c r="C27">
        <v>1</v>
      </c>
      <c r="D27">
        <v>1</v>
      </c>
      <c r="E27">
        <v>4</v>
      </c>
      <c r="F27">
        <v>1</v>
      </c>
      <c r="L27" t="s">
        <v>573</v>
      </c>
      <c r="P27" s="18">
        <f>'Formato 1'!B32</f>
        <v>0</v>
      </c>
      <c r="Q27" s="18">
        <f>'Formato 1'!C32</f>
        <v>0</v>
      </c>
    </row>
    <row r="28" spans="1:17">
      <c r="A28" t="str">
        <f t="shared" si="0"/>
        <v>1,1,1,4,2,0,0</v>
      </c>
      <c r="B28">
        <v>1</v>
      </c>
      <c r="C28">
        <v>1</v>
      </c>
      <c r="D28">
        <v>1</v>
      </c>
      <c r="E28">
        <v>4</v>
      </c>
      <c r="F28">
        <v>2</v>
      </c>
      <c r="L28" t="s">
        <v>574</v>
      </c>
      <c r="P28" s="18">
        <f>'Formato 1'!B33</f>
        <v>0</v>
      </c>
      <c r="Q28" s="18">
        <f>'Formato 1'!C33</f>
        <v>0</v>
      </c>
    </row>
    <row r="29" spans="1:17">
      <c r="A29" t="str">
        <f t="shared" si="0"/>
        <v>1,1,1,4,3,0,0</v>
      </c>
      <c r="B29">
        <v>1</v>
      </c>
      <c r="C29">
        <v>1</v>
      </c>
      <c r="D29">
        <v>1</v>
      </c>
      <c r="E29">
        <v>4</v>
      </c>
      <c r="F29">
        <v>3</v>
      </c>
      <c r="L29" t="s">
        <v>575</v>
      </c>
      <c r="P29" s="18">
        <f>'Formato 1'!B34</f>
        <v>0</v>
      </c>
      <c r="Q29" s="18">
        <f>'Formato 1'!C34</f>
        <v>0</v>
      </c>
    </row>
    <row r="30" spans="1:17">
      <c r="A30" t="str">
        <f t="shared" si="0"/>
        <v>1,1,1,4,4,0,0</v>
      </c>
      <c r="B30">
        <v>1</v>
      </c>
      <c r="C30">
        <v>1</v>
      </c>
      <c r="D30">
        <v>1</v>
      </c>
      <c r="E30">
        <v>4</v>
      </c>
      <c r="F30">
        <v>4</v>
      </c>
      <c r="L30" t="s">
        <v>576</v>
      </c>
      <c r="P30" s="18">
        <f>'Formato 1'!B35</f>
        <v>0</v>
      </c>
      <c r="Q30" s="18">
        <f>'Formato 1'!C35</f>
        <v>0</v>
      </c>
    </row>
    <row r="31" spans="1:17">
      <c r="A31" t="str">
        <f t="shared" si="0"/>
        <v>1,1,1,4,5,0,0</v>
      </c>
      <c r="B31">
        <v>1</v>
      </c>
      <c r="C31">
        <v>1</v>
      </c>
      <c r="D31">
        <v>1</v>
      </c>
      <c r="E31">
        <v>4</v>
      </c>
      <c r="F31">
        <v>5</v>
      </c>
      <c r="L31" t="s">
        <v>577</v>
      </c>
      <c r="P31" s="18">
        <f>'Formato 1'!B36</f>
        <v>0</v>
      </c>
      <c r="Q31" s="18">
        <f>'Formato 1'!C36</f>
        <v>0</v>
      </c>
    </row>
    <row r="32" spans="1:17">
      <c r="A32" t="str">
        <f t="shared" si="0"/>
        <v>1,1,1,5,0,0,0</v>
      </c>
      <c r="B32">
        <v>1</v>
      </c>
      <c r="C32">
        <v>1</v>
      </c>
      <c r="D32">
        <v>1</v>
      </c>
      <c r="E32">
        <v>5</v>
      </c>
      <c r="K32" t="s">
        <v>578</v>
      </c>
      <c r="P32" s="18">
        <f>'Formato 1'!B37</f>
        <v>0</v>
      </c>
      <c r="Q32" s="18">
        <f>'Formato 1'!C37</f>
        <v>0</v>
      </c>
    </row>
    <row r="33" spans="1:17">
      <c r="A33" t="str">
        <f t="shared" si="0"/>
        <v>1,1,1,5,1,0,0</v>
      </c>
      <c r="B33">
        <v>1</v>
      </c>
      <c r="C33">
        <v>1</v>
      </c>
      <c r="D33">
        <v>1</v>
      </c>
      <c r="E33">
        <v>5</v>
      </c>
      <c r="F33">
        <v>1</v>
      </c>
      <c r="L33" t="s">
        <v>578</v>
      </c>
      <c r="P33" s="18">
        <f>'Formato 1'!B37</f>
        <v>0</v>
      </c>
      <c r="Q33" s="18">
        <f>'Formato 1'!C37</f>
        <v>0</v>
      </c>
    </row>
    <row r="34" spans="1:17">
      <c r="A34" t="str">
        <f t="shared" si="0"/>
        <v>1,1,1,6,0,0,0</v>
      </c>
      <c r="B34">
        <v>1</v>
      </c>
      <c r="C34">
        <v>1</v>
      </c>
      <c r="D34">
        <v>1</v>
      </c>
      <c r="E34">
        <v>6</v>
      </c>
      <c r="K34" t="s">
        <v>579</v>
      </c>
      <c r="P34" s="18">
        <f>'Formato 1'!B38</f>
        <v>0</v>
      </c>
      <c r="Q34" s="18">
        <f>'Formato 1'!C38</f>
        <v>0</v>
      </c>
    </row>
    <row r="35" spans="1:17">
      <c r="A35" t="str">
        <f t="shared" si="0"/>
        <v>1,1,1,6,1,0,0</v>
      </c>
      <c r="B35">
        <v>1</v>
      </c>
      <c r="C35">
        <v>1</v>
      </c>
      <c r="D35">
        <v>1</v>
      </c>
      <c r="E35">
        <v>6</v>
      </c>
      <c r="F35">
        <v>1</v>
      </c>
      <c r="L35" t="s">
        <v>580</v>
      </c>
      <c r="P35" s="18">
        <f>'Formato 1'!B39</f>
        <v>0</v>
      </c>
      <c r="Q35" s="18">
        <f>'Formato 1'!C39</f>
        <v>0</v>
      </c>
    </row>
    <row r="36" spans="1:17">
      <c r="A36" t="str">
        <f t="shared" si="0"/>
        <v>1,1,1,6,2,0,0</v>
      </c>
      <c r="B36">
        <v>1</v>
      </c>
      <c r="C36">
        <v>1</v>
      </c>
      <c r="D36">
        <v>1</v>
      </c>
      <c r="E36">
        <v>6</v>
      </c>
      <c r="F36">
        <v>2</v>
      </c>
      <c r="L36" t="s">
        <v>581</v>
      </c>
      <c r="P36" s="18">
        <f>'Formato 1'!B40</f>
        <v>0</v>
      </c>
      <c r="Q36" s="18">
        <f>'Formato 1'!C40</f>
        <v>0</v>
      </c>
    </row>
    <row r="37" spans="1:17">
      <c r="A37" t="str">
        <f t="shared" si="0"/>
        <v>1,1,1,7,0,0,0</v>
      </c>
      <c r="B37">
        <v>1</v>
      </c>
      <c r="C37">
        <v>1</v>
      </c>
      <c r="D37">
        <v>1</v>
      </c>
      <c r="E37">
        <v>7</v>
      </c>
      <c r="K37" t="s">
        <v>582</v>
      </c>
      <c r="P37" s="18">
        <f>'Formato 1'!B41</f>
        <v>0</v>
      </c>
      <c r="Q37" s="18">
        <f>'Formato 1'!C41</f>
        <v>0</v>
      </c>
    </row>
    <row r="38" spans="1:17">
      <c r="A38" t="str">
        <f t="shared" si="0"/>
        <v>1,1,1,7,1,0,0</v>
      </c>
      <c r="B38">
        <v>1</v>
      </c>
      <c r="C38">
        <v>1</v>
      </c>
      <c r="D38">
        <v>1</v>
      </c>
      <c r="E38">
        <v>7</v>
      </c>
      <c r="F38">
        <v>1</v>
      </c>
      <c r="L38" t="s">
        <v>583</v>
      </c>
      <c r="P38" s="18">
        <f>'Formato 1'!B42</f>
        <v>0</v>
      </c>
      <c r="Q38" s="18">
        <f>'Formato 1'!C42</f>
        <v>0</v>
      </c>
    </row>
    <row r="39" spans="1:17">
      <c r="A39" t="str">
        <f t="shared" si="0"/>
        <v>1,1,1,7,2,0,0</v>
      </c>
      <c r="B39">
        <v>1</v>
      </c>
      <c r="C39">
        <v>1</v>
      </c>
      <c r="D39">
        <v>1</v>
      </c>
      <c r="E39">
        <v>7</v>
      </c>
      <c r="F39">
        <v>2</v>
      </c>
      <c r="L39" t="s">
        <v>584</v>
      </c>
      <c r="P39" s="18">
        <f>'Formato 1'!B43</f>
        <v>0</v>
      </c>
      <c r="Q39" s="18">
        <f>'Formato 1'!C43</f>
        <v>0</v>
      </c>
    </row>
    <row r="40" spans="1:17">
      <c r="A40" t="str">
        <f t="shared" si="0"/>
        <v>1,1,1,7,3,0,0</v>
      </c>
      <c r="B40">
        <v>1</v>
      </c>
      <c r="C40">
        <v>1</v>
      </c>
      <c r="D40">
        <v>1</v>
      </c>
      <c r="E40">
        <v>7</v>
      </c>
      <c r="F40">
        <v>3</v>
      </c>
      <c r="L40" t="s">
        <v>585</v>
      </c>
      <c r="P40" s="18">
        <f>'Formato 1'!B44</f>
        <v>0</v>
      </c>
      <c r="Q40" s="18">
        <f>'Formato 1'!C44</f>
        <v>0</v>
      </c>
    </row>
    <row r="41" spans="1:17">
      <c r="A41" t="str">
        <f t="shared" si="0"/>
        <v>1,1,1,7,4,0,0</v>
      </c>
      <c r="B41">
        <v>1</v>
      </c>
      <c r="C41">
        <v>1</v>
      </c>
      <c r="D41">
        <v>1</v>
      </c>
      <c r="E41">
        <v>7</v>
      </c>
      <c r="F41">
        <v>4</v>
      </c>
      <c r="L41" t="s">
        <v>586</v>
      </c>
      <c r="P41" s="18">
        <f>'Formato 1'!B45</f>
        <v>0</v>
      </c>
      <c r="Q41" s="18">
        <f>'Formato 1'!C45</f>
        <v>0</v>
      </c>
    </row>
    <row r="42" spans="1:17">
      <c r="A42" t="str">
        <f t="shared" si="0"/>
        <v>1,1,1,8,0,0,0</v>
      </c>
      <c r="B42">
        <v>1</v>
      </c>
      <c r="C42">
        <v>1</v>
      </c>
      <c r="D42">
        <v>1</v>
      </c>
      <c r="E42">
        <v>8</v>
      </c>
      <c r="K42" t="s">
        <v>587</v>
      </c>
      <c r="P42" s="18">
        <f>'Formato 1'!B47</f>
        <v>201091716.44000003</v>
      </c>
      <c r="Q42" s="18">
        <f>'Formato 1'!C47</f>
        <v>170062062.42000002</v>
      </c>
    </row>
    <row r="43" spans="1:17">
      <c r="A43" t="str">
        <f t="shared" si="0"/>
        <v>1,1,2,0,0,0,0</v>
      </c>
      <c r="B43">
        <v>1</v>
      </c>
      <c r="C43">
        <v>1</v>
      </c>
      <c r="D43">
        <v>2</v>
      </c>
      <c r="J43" t="s">
        <v>40</v>
      </c>
    </row>
    <row r="44" spans="1:17">
      <c r="A44" t="str">
        <f t="shared" si="0"/>
        <v>1,1,2,1,0,0,0</v>
      </c>
      <c r="B44">
        <v>1</v>
      </c>
      <c r="C44">
        <v>1</v>
      </c>
      <c r="D44">
        <v>2</v>
      </c>
      <c r="E44">
        <v>1</v>
      </c>
      <c r="K44" t="s">
        <v>588</v>
      </c>
      <c r="P44">
        <f>'Formato 1'!B50</f>
        <v>0</v>
      </c>
      <c r="Q44">
        <f>'Formato 1'!C50</f>
        <v>0</v>
      </c>
    </row>
    <row r="45" spans="1:17">
      <c r="A45" t="str">
        <f t="shared" si="0"/>
        <v>1,1,2,2,0,0,0</v>
      </c>
      <c r="B45">
        <v>1</v>
      </c>
      <c r="C45">
        <v>1</v>
      </c>
      <c r="D45">
        <v>2</v>
      </c>
      <c r="E45">
        <v>2</v>
      </c>
      <c r="K45" t="s">
        <v>589</v>
      </c>
      <c r="P45">
        <f>'Formato 1'!B51</f>
        <v>0</v>
      </c>
      <c r="Q45">
        <f>'Formato 1'!C51</f>
        <v>0</v>
      </c>
    </row>
    <row r="46" spans="1:17">
      <c r="A46" t="str">
        <f t="shared" si="0"/>
        <v>1,1,2,3,0,0,0</v>
      </c>
      <c r="B46">
        <v>1</v>
      </c>
      <c r="C46">
        <v>1</v>
      </c>
      <c r="D46">
        <v>2</v>
      </c>
      <c r="E46">
        <v>3</v>
      </c>
      <c r="K46" t="s">
        <v>590</v>
      </c>
      <c r="P46">
        <f>'Formato 1'!B52</f>
        <v>187416639.38</v>
      </c>
      <c r="Q46">
        <f>'Formato 1'!C52</f>
        <v>258534872.41999999</v>
      </c>
    </row>
    <row r="47" spans="1:17">
      <c r="A47" t="str">
        <f t="shared" si="0"/>
        <v>1,1,2,4,0,0,0</v>
      </c>
      <c r="B47">
        <v>1</v>
      </c>
      <c r="C47">
        <v>1</v>
      </c>
      <c r="D47">
        <v>2</v>
      </c>
      <c r="E47">
        <v>4</v>
      </c>
      <c r="K47" t="s">
        <v>591</v>
      </c>
      <c r="P47">
        <f>'Formato 1'!B53</f>
        <v>78033170.930000007</v>
      </c>
      <c r="Q47">
        <f>'Formato 1'!C53</f>
        <v>88336857.890000001</v>
      </c>
    </row>
    <row r="48" spans="1:17">
      <c r="A48" t="str">
        <f t="shared" si="0"/>
        <v>1,1,2,5,0,0,0</v>
      </c>
      <c r="B48">
        <v>1</v>
      </c>
      <c r="C48">
        <v>1</v>
      </c>
      <c r="D48">
        <v>2</v>
      </c>
      <c r="E48">
        <v>5</v>
      </c>
      <c r="K48" t="s">
        <v>592</v>
      </c>
      <c r="P48">
        <f>'Formato 1'!B54</f>
        <v>131729.54</v>
      </c>
      <c r="Q48">
        <f>'Formato 1'!C54</f>
        <v>131729.54</v>
      </c>
    </row>
    <row r="49" spans="1:17">
      <c r="A49" t="str">
        <f t="shared" si="0"/>
        <v>1,1,2,6,0,0,0</v>
      </c>
      <c r="B49">
        <v>1</v>
      </c>
      <c r="C49">
        <v>1</v>
      </c>
      <c r="D49">
        <v>2</v>
      </c>
      <c r="E49">
        <v>6</v>
      </c>
      <c r="K49" t="s">
        <v>593</v>
      </c>
      <c r="P49">
        <f>'Formato 1'!B55</f>
        <v>-29305517.960000001</v>
      </c>
      <c r="Q49">
        <f>'Formato 1'!C55</f>
        <v>-43105812.68</v>
      </c>
    </row>
    <row r="50" spans="1:17">
      <c r="A50" t="str">
        <f t="shared" si="0"/>
        <v>1,1,2,7,0,0,0</v>
      </c>
      <c r="B50">
        <v>1</v>
      </c>
      <c r="C50">
        <v>1</v>
      </c>
      <c r="D50">
        <v>2</v>
      </c>
      <c r="E50">
        <v>7</v>
      </c>
      <c r="K50" t="s">
        <v>594</v>
      </c>
      <c r="P50">
        <f>'Formato 1'!B56</f>
        <v>1176759.67</v>
      </c>
      <c r="Q50">
        <f>'Formato 1'!C56</f>
        <v>1176759.67</v>
      </c>
    </row>
    <row r="51" spans="1:17">
      <c r="A51" t="str">
        <f t="shared" si="0"/>
        <v>1,1,2,8,0,0,0</v>
      </c>
      <c r="B51">
        <v>1</v>
      </c>
      <c r="C51">
        <v>1</v>
      </c>
      <c r="D51">
        <v>2</v>
      </c>
      <c r="E51">
        <v>8</v>
      </c>
      <c r="K51" t="s">
        <v>595</v>
      </c>
      <c r="P51">
        <f>'Formato 1'!B57</f>
        <v>0</v>
      </c>
      <c r="Q51">
        <f>'Formato 1'!C57</f>
        <v>0</v>
      </c>
    </row>
    <row r="52" spans="1:17">
      <c r="A52" t="str">
        <f t="shared" si="0"/>
        <v>1,1,2,9,0,0,0</v>
      </c>
      <c r="B52">
        <v>1</v>
      </c>
      <c r="C52">
        <v>1</v>
      </c>
      <c r="D52">
        <v>2</v>
      </c>
      <c r="E52">
        <v>9</v>
      </c>
      <c r="K52" t="s">
        <v>596</v>
      </c>
      <c r="P52">
        <f>'Formato 1'!B58</f>
        <v>0</v>
      </c>
      <c r="Q52">
        <f>'Formato 1'!C58</f>
        <v>0</v>
      </c>
    </row>
    <row r="53" spans="1:17">
      <c r="A53" t="str">
        <f t="shared" si="0"/>
        <v>1,1,2,10,0,0,0</v>
      </c>
      <c r="B53">
        <v>1</v>
      </c>
      <c r="C53">
        <v>1</v>
      </c>
      <c r="D53">
        <v>2</v>
      </c>
      <c r="E53">
        <v>10</v>
      </c>
      <c r="J53" t="s">
        <v>597</v>
      </c>
      <c r="P53">
        <f>'Formato 1'!B60</f>
        <v>237452781.55999997</v>
      </c>
      <c r="Q53">
        <f>'Formato 1'!C60</f>
        <v>305074406.84000003</v>
      </c>
    </row>
    <row r="54" spans="1:17">
      <c r="A54" t="str">
        <f t="shared" si="0"/>
        <v>1,1,3,0,0,0,0</v>
      </c>
      <c r="B54">
        <v>1</v>
      </c>
      <c r="C54">
        <v>1</v>
      </c>
      <c r="D54">
        <v>3</v>
      </c>
      <c r="J54" t="s">
        <v>598</v>
      </c>
      <c r="P54">
        <f>'Formato 1'!B62</f>
        <v>438544498</v>
      </c>
      <c r="Q54">
        <f>'Formato 1'!C62</f>
        <v>475136469.26000005</v>
      </c>
    </row>
    <row r="55" spans="1:17">
      <c r="A55" t="str">
        <f t="shared" si="0"/>
        <v>1,2,0,0,0,0,0</v>
      </c>
      <c r="B55">
        <v>1</v>
      </c>
      <c r="C55">
        <v>2</v>
      </c>
      <c r="I55" t="s">
        <v>52</v>
      </c>
    </row>
    <row r="56" spans="1:17">
      <c r="A56" t="str">
        <f t="shared" si="0"/>
        <v>1,2,1,0,0,0,0</v>
      </c>
      <c r="B56">
        <v>1</v>
      </c>
      <c r="C56">
        <v>2</v>
      </c>
      <c r="D56">
        <v>1</v>
      </c>
      <c r="J56" t="s">
        <v>53</v>
      </c>
    </row>
    <row r="57" spans="1:17">
      <c r="A57" t="str">
        <f t="shared" si="0"/>
        <v>1,2,1,1,0,0,0</v>
      </c>
      <c r="B57">
        <v>1</v>
      </c>
      <c r="C57">
        <v>2</v>
      </c>
      <c r="D57">
        <v>1</v>
      </c>
      <c r="E57">
        <v>1</v>
      </c>
      <c r="K57" t="s">
        <v>599</v>
      </c>
      <c r="P57">
        <f>'Formato 1'!E9</f>
        <v>15685581.75</v>
      </c>
      <c r="Q57">
        <f>'Formato 1'!F9</f>
        <v>31659530.630000003</v>
      </c>
    </row>
    <row r="58" spans="1:17">
      <c r="A58" t="str">
        <f t="shared" si="0"/>
        <v>1,2,1,1,1,0,0</v>
      </c>
      <c r="B58">
        <v>1</v>
      </c>
      <c r="C58">
        <v>2</v>
      </c>
      <c r="D58">
        <v>1</v>
      </c>
      <c r="E58">
        <v>1</v>
      </c>
      <c r="F58">
        <v>1</v>
      </c>
      <c r="L58" t="s">
        <v>600</v>
      </c>
      <c r="P58">
        <f>'Formato 1'!E10</f>
        <v>72983.429999999993</v>
      </c>
      <c r="Q58">
        <f>'Formato 1'!F10</f>
        <v>2061662.31</v>
      </c>
    </row>
    <row r="59" spans="1:17">
      <c r="A59" t="str">
        <f t="shared" si="0"/>
        <v>1,2,1,1,2,0,0</v>
      </c>
      <c r="B59">
        <v>1</v>
      </c>
      <c r="C59">
        <v>2</v>
      </c>
      <c r="D59">
        <v>1</v>
      </c>
      <c r="E59">
        <v>1</v>
      </c>
      <c r="F59">
        <v>2</v>
      </c>
      <c r="L59" t="s">
        <v>601</v>
      </c>
      <c r="P59">
        <f>'Formato 1'!E11</f>
        <v>839624.64</v>
      </c>
      <c r="Q59">
        <f>'Formato 1'!F11</f>
        <v>11752420.43</v>
      </c>
    </row>
    <row r="60" spans="1:17">
      <c r="A60" t="str">
        <f t="shared" si="0"/>
        <v>1,2,1,1,3,0,0</v>
      </c>
      <c r="B60">
        <v>1</v>
      </c>
      <c r="C60">
        <v>2</v>
      </c>
      <c r="D60">
        <v>1</v>
      </c>
      <c r="E60">
        <v>1</v>
      </c>
      <c r="F60">
        <v>3</v>
      </c>
      <c r="L60" t="s">
        <v>602</v>
      </c>
      <c r="P60">
        <f>'Formato 1'!E12</f>
        <v>7480725.96</v>
      </c>
      <c r="Q60">
        <f>'Formato 1'!F12</f>
        <v>8113512.2199999997</v>
      </c>
    </row>
    <row r="61" spans="1:17">
      <c r="A61" t="str">
        <f t="shared" si="0"/>
        <v>1,2,1,1,4,0,0</v>
      </c>
      <c r="B61">
        <v>1</v>
      </c>
      <c r="C61">
        <v>2</v>
      </c>
      <c r="D61">
        <v>1</v>
      </c>
      <c r="E61">
        <v>1</v>
      </c>
      <c r="F61">
        <v>4</v>
      </c>
      <c r="L61" t="s">
        <v>603</v>
      </c>
      <c r="P61">
        <f>'Formato 1'!E13</f>
        <v>0</v>
      </c>
      <c r="Q61">
        <f>'Formato 1'!F13</f>
        <v>0</v>
      </c>
    </row>
    <row r="62" spans="1:17">
      <c r="A62" t="str">
        <f t="shared" si="0"/>
        <v>1,2,1,1,5,0,0</v>
      </c>
      <c r="B62">
        <v>1</v>
      </c>
      <c r="C62">
        <v>2</v>
      </c>
      <c r="D62">
        <v>1</v>
      </c>
      <c r="E62">
        <v>1</v>
      </c>
      <c r="F62">
        <v>5</v>
      </c>
      <c r="L62" t="s">
        <v>604</v>
      </c>
      <c r="P62">
        <f>'Formato 1'!E14</f>
        <v>181240</v>
      </c>
      <c r="Q62">
        <f>'Formato 1'!F14</f>
        <v>1786174.11</v>
      </c>
    </row>
    <row r="63" spans="1:17">
      <c r="A63" t="str">
        <f t="shared" si="0"/>
        <v>1,2,1,1,6,0,0</v>
      </c>
      <c r="B63">
        <v>1</v>
      </c>
      <c r="C63">
        <v>2</v>
      </c>
      <c r="D63">
        <v>1</v>
      </c>
      <c r="E63">
        <v>1</v>
      </c>
      <c r="F63">
        <v>6</v>
      </c>
      <c r="L63" t="s">
        <v>605</v>
      </c>
      <c r="P63">
        <f>'Formato 1'!E15</f>
        <v>0</v>
      </c>
      <c r="Q63">
        <f>'Formato 1'!F15</f>
        <v>0</v>
      </c>
    </row>
    <row r="64" spans="1:17">
      <c r="A64" t="str">
        <f t="shared" si="0"/>
        <v>1,2,1,1,7,0,0</v>
      </c>
      <c r="B64">
        <v>1</v>
      </c>
      <c r="C64">
        <v>2</v>
      </c>
      <c r="D64">
        <v>1</v>
      </c>
      <c r="E64">
        <v>1</v>
      </c>
      <c r="F64">
        <v>7</v>
      </c>
      <c r="L64" t="s">
        <v>606</v>
      </c>
      <c r="P64">
        <f>'Formato 1'!E16</f>
        <v>4357047.42</v>
      </c>
      <c r="Q64">
        <f>'Formato 1'!F16</f>
        <v>5875763.7300000004</v>
      </c>
    </row>
    <row r="65" spans="1:17">
      <c r="A65" t="str">
        <f t="shared" si="0"/>
        <v>1,2,1,1,8,0,0</v>
      </c>
      <c r="B65">
        <v>1</v>
      </c>
      <c r="C65">
        <v>2</v>
      </c>
      <c r="D65">
        <v>1</v>
      </c>
      <c r="E65">
        <v>1</v>
      </c>
      <c r="F65">
        <v>8</v>
      </c>
      <c r="L65" t="s">
        <v>607</v>
      </c>
      <c r="P65">
        <f>'Formato 1'!E17</f>
        <v>0</v>
      </c>
      <c r="Q65">
        <f>'Formato 1'!F17</f>
        <v>0</v>
      </c>
    </row>
    <row r="66" spans="1:17">
      <c r="A66" t="str">
        <f t="shared" si="0"/>
        <v>1,2,1,1,9,0,0</v>
      </c>
      <c r="B66">
        <v>1</v>
      </c>
      <c r="C66">
        <v>2</v>
      </c>
      <c r="D66">
        <v>1</v>
      </c>
      <c r="E66">
        <v>1</v>
      </c>
      <c r="F66">
        <v>9</v>
      </c>
      <c r="L66" t="s">
        <v>608</v>
      </c>
      <c r="P66">
        <f>'Formato 1'!E18</f>
        <v>2753960.3</v>
      </c>
      <c r="Q66">
        <f>'Formato 1'!F18</f>
        <v>2069997.83</v>
      </c>
    </row>
    <row r="67" spans="1:17">
      <c r="A67" t="str">
        <f t="shared" ref="A67:A120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1,2,1,2,0,0,0</v>
      </c>
      <c r="B67">
        <v>1</v>
      </c>
      <c r="C67">
        <v>2</v>
      </c>
      <c r="D67">
        <v>1</v>
      </c>
      <c r="E67">
        <v>2</v>
      </c>
      <c r="K67" t="s">
        <v>609</v>
      </c>
      <c r="P67">
        <f>'Formato 1'!E19</f>
        <v>0</v>
      </c>
      <c r="Q67">
        <f>'Formato 1'!F19</f>
        <v>0</v>
      </c>
    </row>
    <row r="68" spans="1:17">
      <c r="A68" t="str">
        <f t="shared" si="1"/>
        <v>1,2,1,2,1,0,0</v>
      </c>
      <c r="B68">
        <v>1</v>
      </c>
      <c r="C68">
        <v>2</v>
      </c>
      <c r="D68">
        <v>1</v>
      </c>
      <c r="E68">
        <v>2</v>
      </c>
      <c r="F68">
        <v>1</v>
      </c>
      <c r="L68" t="s">
        <v>610</v>
      </c>
      <c r="P68">
        <f>'Formato 1'!E20</f>
        <v>0</v>
      </c>
      <c r="Q68">
        <f>'Formato 1'!F20</f>
        <v>0</v>
      </c>
    </row>
    <row r="69" spans="1:17">
      <c r="A69" t="str">
        <f t="shared" si="1"/>
        <v>1,2,1,2,2,0,0</v>
      </c>
      <c r="B69">
        <v>1</v>
      </c>
      <c r="C69">
        <v>2</v>
      </c>
      <c r="D69">
        <v>1</v>
      </c>
      <c r="E69">
        <v>2</v>
      </c>
      <c r="F69">
        <v>2</v>
      </c>
      <c r="L69" t="s">
        <v>611</v>
      </c>
      <c r="P69">
        <f>'Formato 1'!E21</f>
        <v>0</v>
      </c>
      <c r="Q69">
        <f>'Formato 1'!F21</f>
        <v>0</v>
      </c>
    </row>
    <row r="70" spans="1:17">
      <c r="A70" t="str">
        <f t="shared" si="1"/>
        <v>1,2,1,2,3,0,0</v>
      </c>
      <c r="B70">
        <v>1</v>
      </c>
      <c r="C70">
        <v>2</v>
      </c>
      <c r="D70">
        <v>1</v>
      </c>
      <c r="E70">
        <v>2</v>
      </c>
      <c r="F70">
        <v>3</v>
      </c>
      <c r="L70" t="s">
        <v>612</v>
      </c>
      <c r="P70">
        <f>'Formato 1'!E22</f>
        <v>0</v>
      </c>
      <c r="Q70">
        <f>'Formato 1'!F22</f>
        <v>0</v>
      </c>
    </row>
    <row r="71" spans="1:17">
      <c r="A71" t="str">
        <f t="shared" si="1"/>
        <v>1,2,1,3,0,0,0</v>
      </c>
      <c r="B71">
        <v>1</v>
      </c>
      <c r="C71">
        <v>2</v>
      </c>
      <c r="D71">
        <v>1</v>
      </c>
      <c r="E71">
        <v>3</v>
      </c>
      <c r="K71" t="s">
        <v>613</v>
      </c>
      <c r="P71">
        <f>'Formato 1'!E23</f>
        <v>401785.71</v>
      </c>
      <c r="Q71">
        <f>'Formato 1'!F23</f>
        <v>0</v>
      </c>
    </row>
    <row r="72" spans="1:17">
      <c r="A72" t="str">
        <f t="shared" si="1"/>
        <v>1,2,1,3,1,0,0</v>
      </c>
      <c r="B72">
        <v>1</v>
      </c>
      <c r="C72">
        <v>2</v>
      </c>
      <c r="D72">
        <v>1</v>
      </c>
      <c r="E72">
        <v>3</v>
      </c>
      <c r="F72">
        <v>1</v>
      </c>
      <c r="L72" t="s">
        <v>614</v>
      </c>
      <c r="P72">
        <f>'Formato 1'!E24</f>
        <v>401785.71</v>
      </c>
      <c r="Q72">
        <f>'Formato 1'!F24</f>
        <v>0</v>
      </c>
    </row>
    <row r="73" spans="1:17">
      <c r="A73" t="str">
        <f t="shared" si="1"/>
        <v>1,2,1,3,2,0,0</v>
      </c>
      <c r="B73">
        <v>1</v>
      </c>
      <c r="C73">
        <v>2</v>
      </c>
      <c r="D73">
        <v>1</v>
      </c>
      <c r="E73">
        <v>3</v>
      </c>
      <c r="F73">
        <v>2</v>
      </c>
      <c r="L73" t="s">
        <v>615</v>
      </c>
      <c r="P73">
        <f>'Formato 1'!E25</f>
        <v>0</v>
      </c>
      <c r="Q73">
        <f>'Formato 1'!F25</f>
        <v>0</v>
      </c>
    </row>
    <row r="74" spans="1:17">
      <c r="A74" t="str">
        <f t="shared" si="1"/>
        <v>1,2,1,4,0,0,0</v>
      </c>
      <c r="B74">
        <v>1</v>
      </c>
      <c r="C74">
        <v>2</v>
      </c>
      <c r="D74">
        <v>1</v>
      </c>
      <c r="E74">
        <v>4</v>
      </c>
      <c r="K74" t="s">
        <v>616</v>
      </c>
      <c r="P74">
        <f>'Formato 1'!E26</f>
        <v>0</v>
      </c>
      <c r="Q74">
        <f>'Formato 1'!F26</f>
        <v>0</v>
      </c>
    </row>
    <row r="75" spans="1:17">
      <c r="A75" t="str">
        <f t="shared" si="1"/>
        <v>1,2,1,4,1,0,0</v>
      </c>
      <c r="B75">
        <v>1</v>
      </c>
      <c r="C75">
        <v>2</v>
      </c>
      <c r="D75">
        <v>1</v>
      </c>
      <c r="E75">
        <v>4</v>
      </c>
      <c r="F75">
        <v>1</v>
      </c>
      <c r="L75" t="s">
        <v>616</v>
      </c>
      <c r="P75">
        <f>'Formato 1'!E26</f>
        <v>0</v>
      </c>
      <c r="Q75">
        <f>'Formato 1'!F26</f>
        <v>0</v>
      </c>
    </row>
    <row r="76" spans="1:17">
      <c r="A76" t="str">
        <f t="shared" si="1"/>
        <v>1,2,1,5,0,0,0</v>
      </c>
      <c r="B76">
        <v>1</v>
      </c>
      <c r="C76">
        <v>2</v>
      </c>
      <c r="D76">
        <v>1</v>
      </c>
      <c r="E76">
        <v>5</v>
      </c>
      <c r="K76" t="s">
        <v>617</v>
      </c>
      <c r="P76">
        <f>'Formato 1'!E27</f>
        <v>0</v>
      </c>
      <c r="Q76">
        <f>'Formato 1'!F27</f>
        <v>0</v>
      </c>
    </row>
    <row r="77" spans="1:17">
      <c r="A77" t="str">
        <f t="shared" si="1"/>
        <v>1,2,1,5,1,0,0</v>
      </c>
      <c r="B77">
        <v>1</v>
      </c>
      <c r="C77">
        <v>2</v>
      </c>
      <c r="D77">
        <v>1</v>
      </c>
      <c r="E77">
        <v>5</v>
      </c>
      <c r="F77">
        <v>1</v>
      </c>
      <c r="L77" t="s">
        <v>618</v>
      </c>
      <c r="P77">
        <f>'Formato 1'!E28</f>
        <v>0</v>
      </c>
      <c r="Q77">
        <f>'Formato 1'!F28</f>
        <v>0</v>
      </c>
    </row>
    <row r="78" spans="1:17">
      <c r="A78" t="str">
        <f t="shared" si="1"/>
        <v>1,2,1,5,2,0,0</v>
      </c>
      <c r="B78">
        <v>1</v>
      </c>
      <c r="C78">
        <v>2</v>
      </c>
      <c r="D78">
        <v>1</v>
      </c>
      <c r="E78">
        <v>5</v>
      </c>
      <c r="F78">
        <v>2</v>
      </c>
      <c r="L78" t="s">
        <v>619</v>
      </c>
      <c r="P78">
        <f>'Formato 1'!E29</f>
        <v>0</v>
      </c>
      <c r="Q78">
        <f>'Formato 1'!F29</f>
        <v>0</v>
      </c>
    </row>
    <row r="79" spans="1:17">
      <c r="A79" t="str">
        <f t="shared" si="1"/>
        <v>1,2,1,5,3,0,0</v>
      </c>
      <c r="B79">
        <v>1</v>
      </c>
      <c r="C79">
        <v>2</v>
      </c>
      <c r="D79">
        <v>1</v>
      </c>
      <c r="E79">
        <v>5</v>
      </c>
      <c r="F79">
        <v>3</v>
      </c>
      <c r="L79" t="s">
        <v>620</v>
      </c>
      <c r="P79">
        <f>'Formato 1'!E30</f>
        <v>0</v>
      </c>
      <c r="Q79">
        <f>'Formato 1'!F30</f>
        <v>0</v>
      </c>
    </row>
    <row r="80" spans="1:17">
      <c r="A80" t="str">
        <f t="shared" si="1"/>
        <v>1,2,1,6,0,0,0</v>
      </c>
      <c r="B80">
        <v>1</v>
      </c>
      <c r="C80">
        <v>2</v>
      </c>
      <c r="D80">
        <v>1</v>
      </c>
      <c r="E80">
        <v>6</v>
      </c>
      <c r="K80" t="s">
        <v>621</v>
      </c>
      <c r="P80">
        <f>'Formato 1'!E31</f>
        <v>0</v>
      </c>
      <c r="Q80">
        <f>'Formato 1'!F31</f>
        <v>0</v>
      </c>
    </row>
    <row r="81" spans="1:17">
      <c r="A81" t="str">
        <f t="shared" si="1"/>
        <v>1,2,1,6,1,0,0</v>
      </c>
      <c r="B81">
        <v>1</v>
      </c>
      <c r="C81">
        <v>2</v>
      </c>
      <c r="D81">
        <v>1</v>
      </c>
      <c r="E81">
        <v>6</v>
      </c>
      <c r="F81">
        <v>1</v>
      </c>
      <c r="L81" t="s">
        <v>622</v>
      </c>
      <c r="P81">
        <f>'Formato 1'!E32</f>
        <v>0</v>
      </c>
      <c r="Q81">
        <f>'Formato 1'!F32</f>
        <v>0</v>
      </c>
    </row>
    <row r="82" spans="1:17">
      <c r="A82" t="str">
        <f t="shared" si="1"/>
        <v>1,2,1,6,2,0,0</v>
      </c>
      <c r="B82">
        <v>1</v>
      </c>
      <c r="C82">
        <v>2</v>
      </c>
      <c r="D82">
        <v>1</v>
      </c>
      <c r="E82">
        <v>6</v>
      </c>
      <c r="F82">
        <v>2</v>
      </c>
      <c r="L82" t="s">
        <v>623</v>
      </c>
      <c r="P82">
        <f>'Formato 1'!E33</f>
        <v>0</v>
      </c>
      <c r="Q82">
        <f>'Formato 1'!F33</f>
        <v>0</v>
      </c>
    </row>
    <row r="83" spans="1:17">
      <c r="A83" t="str">
        <f t="shared" si="1"/>
        <v>1,2,1,6,3,0,0</v>
      </c>
      <c r="B83">
        <v>1</v>
      </c>
      <c r="C83">
        <v>2</v>
      </c>
      <c r="D83">
        <v>1</v>
      </c>
      <c r="E83">
        <v>6</v>
      </c>
      <c r="F83">
        <v>3</v>
      </c>
      <c r="L83" t="s">
        <v>624</v>
      </c>
      <c r="P83">
        <f>'Formato 1'!E34</f>
        <v>0</v>
      </c>
      <c r="Q83">
        <f>'Formato 1'!F34</f>
        <v>0</v>
      </c>
    </row>
    <row r="84" spans="1:17">
      <c r="A84" t="str">
        <f t="shared" si="1"/>
        <v>1,2,1,6,4,0,0</v>
      </c>
      <c r="B84">
        <v>1</v>
      </c>
      <c r="C84">
        <v>2</v>
      </c>
      <c r="D84">
        <v>1</v>
      </c>
      <c r="E84">
        <v>6</v>
      </c>
      <c r="F84">
        <v>4</v>
      </c>
      <c r="L84" t="s">
        <v>625</v>
      </c>
      <c r="P84">
        <f>'Formato 1'!E35</f>
        <v>0</v>
      </c>
      <c r="Q84">
        <f>'Formato 1'!F35</f>
        <v>0</v>
      </c>
    </row>
    <row r="85" spans="1:17">
      <c r="A85" t="str">
        <f t="shared" si="1"/>
        <v>1,2,1,6,5,0,0</v>
      </c>
      <c r="B85">
        <v>1</v>
      </c>
      <c r="C85">
        <v>2</v>
      </c>
      <c r="D85">
        <v>1</v>
      </c>
      <c r="E85">
        <v>6</v>
      </c>
      <c r="F85">
        <v>5</v>
      </c>
      <c r="L85" t="s">
        <v>626</v>
      </c>
      <c r="P85">
        <f>'Formato 1'!E36</f>
        <v>0</v>
      </c>
      <c r="Q85">
        <f>'Formato 1'!F36</f>
        <v>0</v>
      </c>
    </row>
    <row r="86" spans="1:17">
      <c r="A86" t="str">
        <f t="shared" si="1"/>
        <v>1,2,1,6,6,0,0</v>
      </c>
      <c r="B86">
        <v>1</v>
      </c>
      <c r="C86">
        <v>2</v>
      </c>
      <c r="D86">
        <v>1</v>
      </c>
      <c r="E86">
        <v>6</v>
      </c>
      <c r="F86">
        <v>6</v>
      </c>
      <c r="L86" t="s">
        <v>627</v>
      </c>
      <c r="P86">
        <f>'Formato 1'!E37</f>
        <v>0</v>
      </c>
      <c r="Q86">
        <f>'Formato 1'!F37</f>
        <v>0</v>
      </c>
    </row>
    <row r="87" spans="1:17">
      <c r="A87" t="str">
        <f t="shared" si="1"/>
        <v>1,2,1,7,0,0,0</v>
      </c>
      <c r="B87">
        <v>1</v>
      </c>
      <c r="C87">
        <v>2</v>
      </c>
      <c r="D87">
        <v>1</v>
      </c>
      <c r="E87">
        <v>7</v>
      </c>
      <c r="K87" t="s">
        <v>628</v>
      </c>
      <c r="P87">
        <f>'Formato 1'!E38</f>
        <v>0</v>
      </c>
      <c r="Q87">
        <f>'Formato 1'!F38</f>
        <v>0</v>
      </c>
    </row>
    <row r="88" spans="1:17">
      <c r="A88" t="str">
        <f t="shared" si="1"/>
        <v>1,2,1,7,1,0,0</v>
      </c>
      <c r="B88">
        <v>1</v>
      </c>
      <c r="C88">
        <v>2</v>
      </c>
      <c r="D88">
        <v>1</v>
      </c>
      <c r="E88">
        <v>7</v>
      </c>
      <c r="F88">
        <v>1</v>
      </c>
      <c r="L88" t="s">
        <v>629</v>
      </c>
      <c r="P88">
        <f>'Formato 1'!E39</f>
        <v>0</v>
      </c>
      <c r="Q88">
        <f>'Formato 1'!F39</f>
        <v>0</v>
      </c>
    </row>
    <row r="89" spans="1:17">
      <c r="A89" t="str">
        <f t="shared" si="1"/>
        <v>1,2,1,7,2,0,0</v>
      </c>
      <c r="B89">
        <v>1</v>
      </c>
      <c r="C89">
        <v>2</v>
      </c>
      <c r="D89">
        <v>1</v>
      </c>
      <c r="E89">
        <v>7</v>
      </c>
      <c r="F89">
        <v>2</v>
      </c>
      <c r="L89" t="s">
        <v>630</v>
      </c>
      <c r="P89">
        <f>'Formato 1'!E40</f>
        <v>0</v>
      </c>
      <c r="Q89">
        <f>'Formato 1'!F40</f>
        <v>0</v>
      </c>
    </row>
    <row r="90" spans="1:17">
      <c r="A90" t="str">
        <f t="shared" si="1"/>
        <v>1,2,1,7,3,0,0</v>
      </c>
      <c r="B90">
        <v>1</v>
      </c>
      <c r="C90">
        <v>2</v>
      </c>
      <c r="D90">
        <v>1</v>
      </c>
      <c r="E90">
        <v>7</v>
      </c>
      <c r="F90">
        <v>3</v>
      </c>
      <c r="L90" t="s">
        <v>631</v>
      </c>
      <c r="P90">
        <f>'Formato 1'!E41</f>
        <v>0</v>
      </c>
      <c r="Q90">
        <f>'Formato 1'!F41</f>
        <v>0</v>
      </c>
    </row>
    <row r="91" spans="1:17">
      <c r="A91" t="str">
        <f t="shared" si="1"/>
        <v>1,2,1,8,0,0,0</v>
      </c>
      <c r="B91">
        <v>1</v>
      </c>
      <c r="C91">
        <v>2</v>
      </c>
      <c r="D91">
        <v>1</v>
      </c>
      <c r="E91">
        <v>8</v>
      </c>
      <c r="K91" t="s">
        <v>632</v>
      </c>
      <c r="P91">
        <f>'Formato 1'!E42</f>
        <v>0</v>
      </c>
      <c r="Q91">
        <f>'Formato 1'!F42</f>
        <v>0</v>
      </c>
    </row>
    <row r="92" spans="1:17">
      <c r="A92" t="str">
        <f t="shared" si="1"/>
        <v>1,2,1,8,1,0,0</v>
      </c>
      <c r="B92">
        <v>1</v>
      </c>
      <c r="C92">
        <v>2</v>
      </c>
      <c r="D92">
        <v>1</v>
      </c>
      <c r="E92">
        <v>8</v>
      </c>
      <c r="F92">
        <v>1</v>
      </c>
      <c r="L92" t="s">
        <v>633</v>
      </c>
      <c r="P92">
        <f>'Formato 1'!E43</f>
        <v>0</v>
      </c>
      <c r="Q92">
        <f>'Formato 1'!F43</f>
        <v>0</v>
      </c>
    </row>
    <row r="93" spans="1:17">
      <c r="A93" t="str">
        <f t="shared" si="1"/>
        <v>1,2,1,8,2,0,0</v>
      </c>
      <c r="B93">
        <v>1</v>
      </c>
      <c r="C93">
        <v>2</v>
      </c>
      <c r="D93">
        <v>1</v>
      </c>
      <c r="E93">
        <v>8</v>
      </c>
      <c r="F93">
        <v>2</v>
      </c>
      <c r="L93" t="s">
        <v>634</v>
      </c>
      <c r="P93">
        <f>'Formato 1'!E44</f>
        <v>0</v>
      </c>
      <c r="Q93">
        <f>'Formato 1'!F44</f>
        <v>0</v>
      </c>
    </row>
    <row r="94" spans="1:17">
      <c r="A94" t="str">
        <f t="shared" si="1"/>
        <v>1,2,1,8,3,0,0</v>
      </c>
      <c r="B94">
        <v>1</v>
      </c>
      <c r="C94">
        <v>2</v>
      </c>
      <c r="D94">
        <v>1</v>
      </c>
      <c r="E94">
        <v>8</v>
      </c>
      <c r="F94">
        <v>3</v>
      </c>
      <c r="L94" t="s">
        <v>635</v>
      </c>
      <c r="P94">
        <f>'Formato 1'!E45</f>
        <v>0</v>
      </c>
      <c r="Q94">
        <f>'Formato 1'!F45</f>
        <v>0</v>
      </c>
    </row>
    <row r="95" spans="1:17">
      <c r="A95" t="str">
        <f t="shared" si="1"/>
        <v>1,2,1,9,0,0,0</v>
      </c>
      <c r="B95">
        <v>1</v>
      </c>
      <c r="C95">
        <v>2</v>
      </c>
      <c r="D95">
        <v>1</v>
      </c>
      <c r="E95">
        <v>9</v>
      </c>
      <c r="K95" t="s">
        <v>636</v>
      </c>
      <c r="P95">
        <f>'Formato 1'!E47</f>
        <v>16087367.460000001</v>
      </c>
      <c r="Q95">
        <f>'Formato 1'!F47</f>
        <v>31659530.630000003</v>
      </c>
    </row>
    <row r="96" spans="1:17">
      <c r="A96" t="str">
        <f t="shared" si="1"/>
        <v>1,2,2,0,0,0,0</v>
      </c>
      <c r="B96">
        <v>1</v>
      </c>
      <c r="C96">
        <v>2</v>
      </c>
      <c r="D96">
        <v>2</v>
      </c>
      <c r="J96" t="s">
        <v>92</v>
      </c>
    </row>
    <row r="97" spans="1:17">
      <c r="A97" t="str">
        <f t="shared" si="1"/>
        <v>1,2,2,1,1,0,0</v>
      </c>
      <c r="B97">
        <v>1</v>
      </c>
      <c r="C97">
        <v>2</v>
      </c>
      <c r="D97">
        <v>2</v>
      </c>
      <c r="E97">
        <v>1</v>
      </c>
      <c r="F97">
        <v>1</v>
      </c>
      <c r="K97" t="s">
        <v>637</v>
      </c>
      <c r="P97">
        <f>'Formato 1'!E50</f>
        <v>0</v>
      </c>
      <c r="Q97">
        <f>'Formato 1'!F50</f>
        <v>0</v>
      </c>
    </row>
    <row r="98" spans="1:17">
      <c r="A98" t="str">
        <f t="shared" si="1"/>
        <v>1,2,2,1,2,0,0</v>
      </c>
      <c r="B98">
        <v>1</v>
      </c>
      <c r="C98">
        <v>2</v>
      </c>
      <c r="D98">
        <v>2</v>
      </c>
      <c r="E98">
        <v>1</v>
      </c>
      <c r="F98">
        <v>2</v>
      </c>
      <c r="K98" t="s">
        <v>638</v>
      </c>
      <c r="P98">
        <f>'Formato 1'!E51</f>
        <v>0</v>
      </c>
      <c r="Q98">
        <f>'Formato 1'!F51</f>
        <v>0</v>
      </c>
    </row>
    <row r="99" spans="1:17">
      <c r="A99" t="str">
        <f t="shared" si="1"/>
        <v>1,2,2,1,3,0,0</v>
      </c>
      <c r="B99">
        <v>1</v>
      </c>
      <c r="C99">
        <v>2</v>
      </c>
      <c r="D99">
        <v>2</v>
      </c>
      <c r="E99">
        <v>1</v>
      </c>
      <c r="F99">
        <v>3</v>
      </c>
      <c r="K99" t="s">
        <v>639</v>
      </c>
      <c r="P99">
        <f>'Formato 1'!E52</f>
        <v>11250000.039999999</v>
      </c>
      <c r="Q99">
        <f>'Formato 1'!F52</f>
        <v>12857142.880000001</v>
      </c>
    </row>
    <row r="100" spans="1:17">
      <c r="A100" t="str">
        <f t="shared" si="1"/>
        <v>1,2,2,1,4,0,0</v>
      </c>
      <c r="B100">
        <v>1</v>
      </c>
      <c r="C100">
        <v>2</v>
      </c>
      <c r="D100">
        <v>2</v>
      </c>
      <c r="E100">
        <v>1</v>
      </c>
      <c r="F100">
        <v>4</v>
      </c>
      <c r="K100" t="s">
        <v>640</v>
      </c>
      <c r="P100">
        <f>'Formato 1'!E53</f>
        <v>0</v>
      </c>
      <c r="Q100">
        <f>'Formato 1'!F53</f>
        <v>0</v>
      </c>
    </row>
    <row r="101" spans="1:17">
      <c r="A101" t="str">
        <f t="shared" si="1"/>
        <v>1,2,2,1,5,0,0</v>
      </c>
      <c r="B101">
        <v>1</v>
      </c>
      <c r="C101">
        <v>2</v>
      </c>
      <c r="D101">
        <v>2</v>
      </c>
      <c r="E101">
        <v>1</v>
      </c>
      <c r="F101">
        <v>5</v>
      </c>
      <c r="K101" t="s">
        <v>641</v>
      </c>
      <c r="P101">
        <f>'Formato 1'!E54</f>
        <v>0</v>
      </c>
      <c r="Q101">
        <f>'Formato 1'!F54</f>
        <v>0</v>
      </c>
    </row>
    <row r="102" spans="1:17">
      <c r="A102" t="str">
        <f t="shared" si="1"/>
        <v>1,2,2,1,6,0,0</v>
      </c>
      <c r="B102">
        <v>1</v>
      </c>
      <c r="C102">
        <v>2</v>
      </c>
      <c r="D102">
        <v>2</v>
      </c>
      <c r="E102">
        <v>1</v>
      </c>
      <c r="F102">
        <v>6</v>
      </c>
      <c r="K102" t="s">
        <v>642</v>
      </c>
      <c r="P102">
        <f>'Formato 1'!E55</f>
        <v>0</v>
      </c>
      <c r="Q102">
        <f>'Formato 1'!F55</f>
        <v>0</v>
      </c>
    </row>
    <row r="103" spans="1:17">
      <c r="A103" t="str">
        <f t="shared" si="1"/>
        <v>1,2,2,1,7,0,0</v>
      </c>
      <c r="B103">
        <v>1</v>
      </c>
      <c r="C103">
        <v>2</v>
      </c>
      <c r="D103">
        <v>2</v>
      </c>
      <c r="E103">
        <v>1</v>
      </c>
      <c r="F103">
        <v>7</v>
      </c>
      <c r="K103" t="s">
        <v>643</v>
      </c>
      <c r="P103">
        <f>'Formato 1'!E57</f>
        <v>11250000.039999999</v>
      </c>
      <c r="Q103">
        <f>'Formato 1'!F57</f>
        <v>12857142.880000001</v>
      </c>
    </row>
    <row r="104" spans="1:17">
      <c r="A104" t="str">
        <f t="shared" si="1"/>
        <v>1,2,3,0,0,0,0</v>
      </c>
      <c r="B104">
        <v>1</v>
      </c>
      <c r="C104">
        <v>2</v>
      </c>
      <c r="D104">
        <v>3</v>
      </c>
      <c r="J104" t="s">
        <v>644</v>
      </c>
      <c r="P104">
        <f>'Formato 1'!E59</f>
        <v>27337367.5</v>
      </c>
      <c r="Q104">
        <f>'Formato 1'!F59</f>
        <v>44516673.510000005</v>
      </c>
    </row>
    <row r="105" spans="1:17">
      <c r="A105" t="str">
        <f t="shared" si="1"/>
        <v>1,2,4,0,0,0,0</v>
      </c>
      <c r="B105">
        <v>1</v>
      </c>
      <c r="C105">
        <v>2</v>
      </c>
      <c r="D105">
        <v>4</v>
      </c>
      <c r="J105" t="s">
        <v>101</v>
      </c>
    </row>
    <row r="106" spans="1:17">
      <c r="A106" t="str">
        <f t="shared" si="1"/>
        <v>1,2,4,1,0,0,0</v>
      </c>
      <c r="B106">
        <v>1</v>
      </c>
      <c r="C106">
        <v>2</v>
      </c>
      <c r="D106">
        <v>4</v>
      </c>
      <c r="E106">
        <v>1</v>
      </c>
      <c r="K106" t="s">
        <v>645</v>
      </c>
      <c r="P106">
        <f>'Formato 1'!E63</f>
        <v>23319492.919999998</v>
      </c>
      <c r="Q106">
        <f>'Formato 1'!F63</f>
        <v>23151690.919999998</v>
      </c>
    </row>
    <row r="107" spans="1:17">
      <c r="A107" t="str">
        <f t="shared" si="1"/>
        <v>1,2,4,1,1,0,0</v>
      </c>
      <c r="B107">
        <v>1</v>
      </c>
      <c r="C107">
        <v>2</v>
      </c>
      <c r="D107">
        <v>4</v>
      </c>
      <c r="E107">
        <v>1</v>
      </c>
      <c r="F107">
        <v>1</v>
      </c>
      <c r="L107" t="s">
        <v>646</v>
      </c>
      <c r="P107">
        <f>'Formato 1'!E64</f>
        <v>22266596.239999998</v>
      </c>
      <c r="Q107">
        <f>'Formato 1'!F64</f>
        <v>22098794.239999998</v>
      </c>
    </row>
    <row r="108" spans="1:17">
      <c r="A108" t="str">
        <f t="shared" si="1"/>
        <v>1,2,4,1,2,0,0</v>
      </c>
      <c r="B108">
        <v>1</v>
      </c>
      <c r="C108">
        <v>2</v>
      </c>
      <c r="D108">
        <v>4</v>
      </c>
      <c r="E108">
        <v>1</v>
      </c>
      <c r="F108">
        <v>2</v>
      </c>
      <c r="L108" t="s">
        <v>647</v>
      </c>
      <c r="P108">
        <f>'Formato 1'!E65</f>
        <v>1052896.68</v>
      </c>
      <c r="Q108">
        <f>'Formato 1'!F65</f>
        <v>1052896.68</v>
      </c>
    </row>
    <row r="109" spans="1:17">
      <c r="A109" t="str">
        <f t="shared" si="1"/>
        <v>1,2,4,1,4,0,0</v>
      </c>
      <c r="B109">
        <v>1</v>
      </c>
      <c r="C109">
        <v>2</v>
      </c>
      <c r="D109">
        <v>4</v>
      </c>
      <c r="E109">
        <v>1</v>
      </c>
      <c r="F109">
        <v>4</v>
      </c>
      <c r="L109" t="s">
        <v>648</v>
      </c>
      <c r="P109">
        <f>'Formato 1'!E66</f>
        <v>0</v>
      </c>
      <c r="Q109">
        <f>'Formato 1'!F66</f>
        <v>0</v>
      </c>
    </row>
    <row r="110" spans="1:17">
      <c r="A110" t="str">
        <f t="shared" si="1"/>
        <v>1,2,4,2,0,0,0</v>
      </c>
      <c r="B110">
        <v>1</v>
      </c>
      <c r="C110">
        <v>2</v>
      </c>
      <c r="D110">
        <v>4</v>
      </c>
      <c r="E110">
        <v>2</v>
      </c>
      <c r="K110" t="s">
        <v>649</v>
      </c>
      <c r="P110">
        <f>'Formato 1'!E68</f>
        <v>387887637.57999998</v>
      </c>
      <c r="Q110">
        <f>'Formato 1'!F68</f>
        <v>407468104.82999998</v>
      </c>
    </row>
    <row r="111" spans="1:17">
      <c r="A111" t="str">
        <f t="shared" si="1"/>
        <v>1,2,4,2,1,0,0</v>
      </c>
      <c r="B111">
        <v>1</v>
      </c>
      <c r="C111">
        <v>2</v>
      </c>
      <c r="D111">
        <v>4</v>
      </c>
      <c r="E111">
        <v>2</v>
      </c>
      <c r="F111">
        <v>1</v>
      </c>
      <c r="L111" t="s">
        <v>650</v>
      </c>
      <c r="P111">
        <f>'Formato 1'!E69</f>
        <v>93934095.260000005</v>
      </c>
      <c r="Q111">
        <f>'Formato 1'!F69</f>
        <v>109094492.27</v>
      </c>
    </row>
    <row r="112" spans="1:17">
      <c r="A112" t="str">
        <f t="shared" si="1"/>
        <v>1,2,4,2,2,0,0</v>
      </c>
      <c r="B112">
        <v>1</v>
      </c>
      <c r="C112">
        <v>2</v>
      </c>
      <c r="D112">
        <v>4</v>
      </c>
      <c r="E112">
        <v>2</v>
      </c>
      <c r="F112">
        <v>2</v>
      </c>
      <c r="L112" t="s">
        <v>651</v>
      </c>
      <c r="P112">
        <f>'Formato 1'!E70</f>
        <v>293886431.01999998</v>
      </c>
      <c r="Q112">
        <f>'Formato 1'!F70</f>
        <v>298306501.25999999</v>
      </c>
    </row>
    <row r="113" spans="1:17">
      <c r="A113" t="str">
        <f t="shared" si="1"/>
        <v>1,2,4,2,3,0,0</v>
      </c>
      <c r="B113">
        <v>1</v>
      </c>
      <c r="C113">
        <v>2</v>
      </c>
      <c r="D113">
        <v>4</v>
      </c>
      <c r="E113">
        <v>2</v>
      </c>
      <c r="F113">
        <v>3</v>
      </c>
      <c r="L113" t="s">
        <v>652</v>
      </c>
      <c r="P113">
        <f>'Formato 1'!E71</f>
        <v>0</v>
      </c>
      <c r="Q113">
        <f>'Formato 1'!F71</f>
        <v>0</v>
      </c>
    </row>
    <row r="114" spans="1:17">
      <c r="A114" t="str">
        <f t="shared" si="1"/>
        <v>1,2,4,2,4,0,0</v>
      </c>
      <c r="B114">
        <v>1</v>
      </c>
      <c r="C114">
        <v>2</v>
      </c>
      <c r="D114">
        <v>4</v>
      </c>
      <c r="E114">
        <v>2</v>
      </c>
      <c r="F114">
        <v>4</v>
      </c>
      <c r="L114" t="s">
        <v>653</v>
      </c>
      <c r="P114">
        <f>'Formato 1'!E72</f>
        <v>0</v>
      </c>
      <c r="Q114">
        <f>'Formato 1'!F72</f>
        <v>0</v>
      </c>
    </row>
    <row r="115" spans="1:17">
      <c r="A115" t="str">
        <f t="shared" si="1"/>
        <v>1,2,4,2,5,0,0</v>
      </c>
      <c r="B115">
        <v>1</v>
      </c>
      <c r="C115">
        <v>2</v>
      </c>
      <c r="D115">
        <v>4</v>
      </c>
      <c r="E115">
        <v>2</v>
      </c>
      <c r="F115">
        <v>5</v>
      </c>
      <c r="L115" t="s">
        <v>654</v>
      </c>
      <c r="P115">
        <f>'Formato 1'!E73</f>
        <v>67111.3</v>
      </c>
      <c r="Q115">
        <f>'Formato 1'!F73</f>
        <v>67111.3</v>
      </c>
    </row>
    <row r="116" spans="1:17">
      <c r="A116" t="str">
        <f t="shared" si="1"/>
        <v>1,2,4,3,0,0,0</v>
      </c>
      <c r="B116">
        <v>1</v>
      </c>
      <c r="C116">
        <v>2</v>
      </c>
      <c r="D116">
        <v>4</v>
      </c>
      <c r="E116">
        <v>3</v>
      </c>
      <c r="K116" t="s">
        <v>655</v>
      </c>
      <c r="P116">
        <f>'Formato 1'!E75</f>
        <v>0</v>
      </c>
      <c r="Q116">
        <f>'Formato 1'!F75</f>
        <v>0</v>
      </c>
    </row>
    <row r="117" spans="1:17">
      <c r="A117" t="str">
        <f t="shared" si="1"/>
        <v>1,2,4,3,1,0,0</v>
      </c>
      <c r="B117">
        <v>1</v>
      </c>
      <c r="C117">
        <v>2</v>
      </c>
      <c r="D117">
        <v>4</v>
      </c>
      <c r="E117">
        <v>3</v>
      </c>
      <c r="F117">
        <v>1</v>
      </c>
      <c r="L117" t="s">
        <v>656</v>
      </c>
      <c r="P117">
        <f>'Formato 1'!E76</f>
        <v>0</v>
      </c>
      <c r="Q117">
        <f>'Formato 1'!F76</f>
        <v>0</v>
      </c>
    </row>
    <row r="118" spans="1:17">
      <c r="A118" t="str">
        <f t="shared" si="1"/>
        <v>1,2,4,3,2,0,0</v>
      </c>
      <c r="B118">
        <v>1</v>
      </c>
      <c r="C118">
        <v>2</v>
      </c>
      <c r="D118">
        <v>4</v>
      </c>
      <c r="E118">
        <v>3</v>
      </c>
      <c r="F118">
        <v>2</v>
      </c>
      <c r="L118" t="s">
        <v>657</v>
      </c>
      <c r="P118">
        <f>'Formato 1'!E77</f>
        <v>0</v>
      </c>
      <c r="Q118">
        <f>'Formato 1'!F77</f>
        <v>0</v>
      </c>
    </row>
    <row r="119" spans="1:17">
      <c r="A119" t="str">
        <f t="shared" si="1"/>
        <v>1,2,4,4,0,0,0</v>
      </c>
      <c r="B119">
        <v>1</v>
      </c>
      <c r="C119">
        <v>2</v>
      </c>
      <c r="D119">
        <v>4</v>
      </c>
      <c r="E119">
        <v>4</v>
      </c>
      <c r="K119" t="s">
        <v>658</v>
      </c>
      <c r="P119">
        <f>'Formato 1'!E79</f>
        <v>411207130.5</v>
      </c>
      <c r="Q119">
        <f>'Formato 1'!F79</f>
        <v>430619795.75</v>
      </c>
    </row>
    <row r="120" spans="1:17">
      <c r="A120" t="str">
        <f t="shared" si="1"/>
        <v>1,2,4,5,0,0,0</v>
      </c>
      <c r="B120">
        <v>1</v>
      </c>
      <c r="C120">
        <v>2</v>
      </c>
      <c r="D120">
        <v>4</v>
      </c>
      <c r="E120">
        <v>5</v>
      </c>
      <c r="K120" t="s">
        <v>659</v>
      </c>
      <c r="P120">
        <f>'Formato 1'!E81</f>
        <v>438544498</v>
      </c>
      <c r="Q120">
        <f>'Formato 1'!F81</f>
        <v>475136469.25999999</v>
      </c>
    </row>
  </sheetData>
  <sheetProtection algorithmName="SHA-512" hashValue="PLhZGAHSIwjKYt6YOnMAjr8zlwlHSwQBCboericdWvGMSsUq9bBjDeavzuBybbbuZyEinDKNFpDPJN67cCrlKA==" saltValue="GrvdeNk/P9v0w3YOfq2F2A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1">
    <pageSetUpPr fitToPage="1"/>
  </sheetPr>
  <dimension ref="A1:I47"/>
  <sheetViews>
    <sheetView showGridLines="0" zoomScale="90" zoomScaleNormal="90" workbookViewId="0">
      <selection activeCell="F11" sqref="F11"/>
    </sheetView>
  </sheetViews>
  <sheetFormatPr baseColWidth="10" defaultColWidth="0" defaultRowHeight="15" zeroHeight="1"/>
  <cols>
    <col min="1" max="1" width="72.28515625" bestFit="1" customWidth="1"/>
    <col min="2" max="4" width="20.7109375" customWidth="1"/>
    <col min="5" max="5" width="27.7109375" customWidth="1"/>
    <col min="6" max="7" width="20.7109375" customWidth="1"/>
    <col min="8" max="8" width="31.28515625" customWidth="1"/>
    <col min="9" max="9" width="0" hidden="1" customWidth="1"/>
    <col min="10" max="16384" width="10.7109375" hidden="1"/>
  </cols>
  <sheetData>
    <row r="1" spans="1:9" s="80" customFormat="1" ht="37.5" customHeight="1">
      <c r="A1" s="261" t="s">
        <v>536</v>
      </c>
      <c r="B1" s="261"/>
      <c r="C1" s="261"/>
      <c r="D1" s="261"/>
      <c r="E1" s="261"/>
      <c r="F1" s="261"/>
      <c r="G1" s="261"/>
      <c r="H1" s="261"/>
    </row>
    <row r="2" spans="1:9">
      <c r="A2" s="247" t="str">
        <f>ENTE_PUBLICO_A</f>
        <v>Municipio de Valle de Santiago, Gto., Gobierno del Estado de Guanajuato (a)</v>
      </c>
      <c r="B2" s="248"/>
      <c r="C2" s="248"/>
      <c r="D2" s="248"/>
      <c r="E2" s="248"/>
      <c r="F2" s="248"/>
      <c r="G2" s="248"/>
      <c r="H2" s="249"/>
    </row>
    <row r="3" spans="1:9">
      <c r="A3" s="250" t="s">
        <v>120</v>
      </c>
      <c r="B3" s="251"/>
      <c r="C3" s="251"/>
      <c r="D3" s="251"/>
      <c r="E3" s="251"/>
      <c r="F3" s="251"/>
      <c r="G3" s="251"/>
      <c r="H3" s="252"/>
    </row>
    <row r="4" spans="1:9">
      <c r="A4" s="253" t="str">
        <f>PERIODO_INFORME</f>
        <v>Al 31 de diciembre de 2019 y al 30 de septiembre de 2020 (b)</v>
      </c>
      <c r="B4" s="254"/>
      <c r="C4" s="254"/>
      <c r="D4" s="254"/>
      <c r="E4" s="254"/>
      <c r="F4" s="254"/>
      <c r="G4" s="254"/>
      <c r="H4" s="255"/>
    </row>
    <row r="5" spans="1:9">
      <c r="A5" s="256" t="s">
        <v>118</v>
      </c>
      <c r="B5" s="257"/>
      <c r="C5" s="257"/>
      <c r="D5" s="257"/>
      <c r="E5" s="257"/>
      <c r="F5" s="257"/>
      <c r="G5" s="257"/>
      <c r="H5" s="258"/>
    </row>
    <row r="6" spans="1:9" ht="45">
      <c r="A6" s="94" t="s">
        <v>121</v>
      </c>
      <c r="B6" s="95" t="str">
        <f>ULTIMO_SALDO</f>
        <v>Saldo al 31 de diciembre de 2019 (d)</v>
      </c>
      <c r="C6" s="94" t="s">
        <v>122</v>
      </c>
      <c r="D6" s="94" t="s">
        <v>123</v>
      </c>
      <c r="E6" s="94" t="s">
        <v>124</v>
      </c>
      <c r="F6" s="94" t="s">
        <v>138</v>
      </c>
      <c r="G6" s="94" t="s">
        <v>125</v>
      </c>
      <c r="H6" s="44" t="s">
        <v>126</v>
      </c>
      <c r="I6" s="1"/>
    </row>
    <row r="7" spans="1:9">
      <c r="A7" s="12"/>
      <c r="B7" s="12"/>
      <c r="C7" s="12"/>
      <c r="D7" s="12"/>
      <c r="E7" s="12"/>
      <c r="F7" s="12"/>
      <c r="G7" s="12"/>
      <c r="H7" s="12"/>
      <c r="I7" s="1"/>
    </row>
    <row r="8" spans="1:9">
      <c r="A8" s="96" t="s">
        <v>127</v>
      </c>
      <c r="B8" s="137">
        <f t="shared" ref="B8:H8" si="0">B9+B13</f>
        <v>12857142.880000001</v>
      </c>
      <c r="C8" s="137">
        <f t="shared" si="0"/>
        <v>1607142.84</v>
      </c>
      <c r="D8" s="137">
        <f t="shared" si="0"/>
        <v>2812499.9699999997</v>
      </c>
      <c r="E8" s="137">
        <f t="shared" si="0"/>
        <v>0</v>
      </c>
      <c r="F8" s="137">
        <f t="shared" si="0"/>
        <v>11651785.750000002</v>
      </c>
      <c r="G8" s="137">
        <f t="shared" si="0"/>
        <v>709913.75</v>
      </c>
      <c r="H8" s="137">
        <f t="shared" si="0"/>
        <v>0</v>
      </c>
    </row>
    <row r="9" spans="1:9" ht="14.25" customHeight="1">
      <c r="A9" s="97" t="s">
        <v>128</v>
      </c>
      <c r="B9" s="165">
        <v>0</v>
      </c>
      <c r="C9" s="165">
        <v>1607142.84</v>
      </c>
      <c r="D9" s="164">
        <v>1205357.1299999999</v>
      </c>
      <c r="E9" s="165">
        <v>0</v>
      </c>
      <c r="F9" s="164">
        <v>401785.7100000002</v>
      </c>
      <c r="G9" s="164">
        <v>709913.75</v>
      </c>
      <c r="H9" s="167">
        <v>0</v>
      </c>
    </row>
    <row r="10" spans="1:9">
      <c r="A10" s="98" t="s">
        <v>129</v>
      </c>
      <c r="B10" s="162">
        <v>0</v>
      </c>
      <c r="C10" s="166">
        <v>1607142.84</v>
      </c>
      <c r="D10" s="163">
        <v>1205357.1299999999</v>
      </c>
      <c r="E10" s="162">
        <v>0</v>
      </c>
      <c r="F10" s="164">
        <v>401785.7100000002</v>
      </c>
      <c r="G10" s="164">
        <v>709913.75</v>
      </c>
      <c r="H10" s="167">
        <v>0</v>
      </c>
    </row>
    <row r="11" spans="1:9">
      <c r="A11" s="98" t="s">
        <v>130</v>
      </c>
      <c r="B11" s="162">
        <v>0</v>
      </c>
      <c r="C11" s="162">
        <v>0</v>
      </c>
      <c r="D11" s="162">
        <v>0</v>
      </c>
      <c r="E11" s="162">
        <v>0</v>
      </c>
      <c r="F11" s="162">
        <v>0</v>
      </c>
      <c r="G11" s="167">
        <v>0</v>
      </c>
      <c r="H11" s="167">
        <v>0</v>
      </c>
    </row>
    <row r="12" spans="1:9" ht="14.25" customHeight="1">
      <c r="A12" s="98" t="s">
        <v>131</v>
      </c>
      <c r="B12" s="162">
        <v>0</v>
      </c>
      <c r="C12" s="162">
        <v>0</v>
      </c>
      <c r="D12" s="162">
        <v>0</v>
      </c>
      <c r="E12" s="162">
        <v>0</v>
      </c>
      <c r="F12" s="162">
        <v>0</v>
      </c>
      <c r="G12" s="167">
        <v>0</v>
      </c>
      <c r="H12" s="167">
        <v>0</v>
      </c>
    </row>
    <row r="13" spans="1:9" ht="14.25" customHeight="1">
      <c r="A13" s="97" t="s">
        <v>132</v>
      </c>
      <c r="B13" s="165">
        <v>12857142.880000001</v>
      </c>
      <c r="C13" s="165">
        <v>0</v>
      </c>
      <c r="D13" s="165">
        <v>1607142.84</v>
      </c>
      <c r="E13" s="165">
        <v>0</v>
      </c>
      <c r="F13" s="164">
        <v>11250000.040000001</v>
      </c>
      <c r="G13" s="167">
        <v>0</v>
      </c>
      <c r="H13" s="167">
        <v>0</v>
      </c>
    </row>
    <row r="14" spans="1:9">
      <c r="A14" s="98" t="s">
        <v>133</v>
      </c>
      <c r="B14" s="162">
        <v>12857142.880000001</v>
      </c>
      <c r="C14" s="162">
        <v>0</v>
      </c>
      <c r="D14" s="162">
        <v>1607142.84</v>
      </c>
      <c r="E14" s="162">
        <v>0</v>
      </c>
      <c r="F14" s="164">
        <v>11250000.040000001</v>
      </c>
      <c r="G14" s="167">
        <v>0</v>
      </c>
      <c r="H14" s="167">
        <v>0</v>
      </c>
    </row>
    <row r="15" spans="1:9">
      <c r="A15" s="98" t="s">
        <v>134</v>
      </c>
      <c r="B15" s="162">
        <v>0</v>
      </c>
      <c r="C15" s="162">
        <v>0</v>
      </c>
      <c r="D15" s="162">
        <v>0</v>
      </c>
      <c r="E15" s="162">
        <v>0</v>
      </c>
      <c r="F15" s="162">
        <v>0</v>
      </c>
      <c r="G15" s="167">
        <v>0</v>
      </c>
      <c r="H15" s="167">
        <v>0</v>
      </c>
    </row>
    <row r="16" spans="1:9" ht="14.25" customHeight="1">
      <c r="A16" s="98" t="s">
        <v>135</v>
      </c>
      <c r="B16" s="162">
        <v>0</v>
      </c>
      <c r="C16" s="162">
        <v>0</v>
      </c>
      <c r="D16" s="162">
        <v>0</v>
      </c>
      <c r="E16" s="162">
        <v>0</v>
      </c>
      <c r="F16" s="162">
        <v>0</v>
      </c>
      <c r="G16" s="167">
        <v>0</v>
      </c>
      <c r="H16" s="167">
        <v>0</v>
      </c>
    </row>
    <row r="17" spans="1:8">
      <c r="A17" s="53"/>
      <c r="B17" s="12"/>
      <c r="C17" s="12"/>
      <c r="D17" s="12"/>
      <c r="E17" s="12"/>
      <c r="F17" s="12"/>
      <c r="G17" s="12"/>
      <c r="H17" s="12"/>
    </row>
    <row r="18" spans="1:8">
      <c r="A18" s="96" t="s">
        <v>136</v>
      </c>
      <c r="B18" s="175">
        <v>31659530.629999999</v>
      </c>
      <c r="C18" s="119"/>
      <c r="D18" s="119"/>
      <c r="E18" s="119"/>
      <c r="F18" s="176">
        <v>15685581.75</v>
      </c>
      <c r="G18" s="119"/>
      <c r="H18" s="119"/>
    </row>
    <row r="19" spans="1:8">
      <c r="A19" s="77"/>
      <c r="B19" s="5"/>
      <c r="C19" s="5"/>
      <c r="D19" s="5"/>
      <c r="E19" s="5"/>
      <c r="F19" s="5"/>
      <c r="G19" s="5"/>
      <c r="H19" s="5"/>
    </row>
    <row r="20" spans="1:8">
      <c r="A20" s="96" t="s">
        <v>137</v>
      </c>
      <c r="B20" s="137">
        <f>B8+B18</f>
        <v>44516673.509999998</v>
      </c>
      <c r="C20" s="177">
        <v>368306799.46999997</v>
      </c>
      <c r="D20" s="177">
        <v>385486105.48000002</v>
      </c>
      <c r="E20" s="137">
        <f>E8+E18</f>
        <v>0</v>
      </c>
      <c r="F20" s="137">
        <f>F8+F18</f>
        <v>27337367.5</v>
      </c>
      <c r="G20" s="137">
        <f>G8+G18</f>
        <v>709913.75</v>
      </c>
      <c r="H20" s="137">
        <f>H8+H18</f>
        <v>0</v>
      </c>
    </row>
    <row r="21" spans="1:8">
      <c r="A21" s="53"/>
      <c r="B21" s="53"/>
      <c r="C21" s="53"/>
      <c r="D21" s="53"/>
      <c r="E21" s="53"/>
      <c r="F21" s="53"/>
      <c r="G21" s="53"/>
      <c r="H21" s="53"/>
    </row>
    <row r="22" spans="1:8" ht="17.25">
      <c r="A22" s="96" t="s">
        <v>3288</v>
      </c>
      <c r="B22" s="137">
        <f t="shared" ref="B22:H22" si="1">B23+B27</f>
        <v>0</v>
      </c>
      <c r="C22" s="137">
        <f t="shared" si="1"/>
        <v>0</v>
      </c>
      <c r="D22" s="137">
        <f t="shared" si="1"/>
        <v>0</v>
      </c>
      <c r="E22" s="137">
        <f t="shared" si="1"/>
        <v>0</v>
      </c>
      <c r="F22" s="137">
        <f t="shared" si="1"/>
        <v>0</v>
      </c>
      <c r="G22" s="137">
        <f t="shared" si="1"/>
        <v>0</v>
      </c>
      <c r="H22" s="137">
        <f t="shared" si="1"/>
        <v>0</v>
      </c>
    </row>
    <row r="23" spans="1:8" s="24" customFormat="1" ht="14.25" customHeight="1">
      <c r="A23" s="99" t="s">
        <v>434</v>
      </c>
      <c r="B23" s="173">
        <v>0</v>
      </c>
      <c r="C23" s="173">
        <v>0</v>
      </c>
      <c r="D23" s="173">
        <v>0</v>
      </c>
      <c r="E23" s="173">
        <v>0</v>
      </c>
      <c r="F23" s="173">
        <v>0</v>
      </c>
      <c r="G23" s="173">
        <v>0</v>
      </c>
      <c r="H23" s="173">
        <v>0</v>
      </c>
    </row>
    <row r="24" spans="1:8" s="24" customFormat="1" ht="14.25" customHeight="1">
      <c r="A24" s="99" t="s">
        <v>435</v>
      </c>
      <c r="B24" s="173">
        <v>0</v>
      </c>
      <c r="C24" s="173">
        <v>0</v>
      </c>
      <c r="D24" s="173">
        <v>0</v>
      </c>
      <c r="E24" s="173">
        <v>0</v>
      </c>
      <c r="F24" s="173">
        <v>0</v>
      </c>
      <c r="G24" s="173">
        <v>0</v>
      </c>
      <c r="H24" s="173">
        <v>0</v>
      </c>
    </row>
    <row r="25" spans="1:8" s="24" customFormat="1" ht="14.25" customHeight="1">
      <c r="A25" s="99" t="s">
        <v>436</v>
      </c>
      <c r="B25" s="173">
        <v>0</v>
      </c>
      <c r="C25" s="173">
        <v>0</v>
      </c>
      <c r="D25" s="173">
        <v>0</v>
      </c>
      <c r="E25" s="173">
        <v>0</v>
      </c>
      <c r="F25" s="173">
        <v>0</v>
      </c>
      <c r="G25" s="173">
        <v>0</v>
      </c>
      <c r="H25" s="173">
        <v>0</v>
      </c>
    </row>
    <row r="26" spans="1:8">
      <c r="A26" s="69" t="s">
        <v>678</v>
      </c>
      <c r="B26" s="53"/>
      <c r="C26" s="53"/>
      <c r="D26" s="53"/>
      <c r="E26" s="53"/>
      <c r="F26" s="53"/>
      <c r="G26" s="53"/>
      <c r="H26" s="53"/>
    </row>
    <row r="27" spans="1:8" ht="17.25">
      <c r="A27" s="96" t="s">
        <v>3289</v>
      </c>
      <c r="B27" s="137">
        <f t="shared" ref="B27:H27" si="2">B28+B32</f>
        <v>0</v>
      </c>
      <c r="C27" s="137">
        <f t="shared" si="2"/>
        <v>0</v>
      </c>
      <c r="D27" s="137">
        <f t="shared" si="2"/>
        <v>0</v>
      </c>
      <c r="E27" s="137">
        <f t="shared" si="2"/>
        <v>0</v>
      </c>
      <c r="F27" s="137">
        <f t="shared" si="2"/>
        <v>0</v>
      </c>
      <c r="G27" s="137">
        <f t="shared" si="2"/>
        <v>0</v>
      </c>
      <c r="H27" s="137">
        <f t="shared" si="2"/>
        <v>0</v>
      </c>
    </row>
    <row r="28" spans="1:8" s="24" customFormat="1">
      <c r="A28" s="99" t="s">
        <v>437</v>
      </c>
      <c r="B28" s="174">
        <v>0</v>
      </c>
      <c r="C28" s="174">
        <v>0</v>
      </c>
      <c r="D28" s="174">
        <v>0</v>
      </c>
      <c r="E28" s="174">
        <v>0</v>
      </c>
      <c r="F28" s="174">
        <v>0</v>
      </c>
      <c r="G28" s="174">
        <v>0</v>
      </c>
      <c r="H28" s="174">
        <v>0</v>
      </c>
    </row>
    <row r="29" spans="1:8" s="24" customFormat="1">
      <c r="A29" s="99" t="s">
        <v>438</v>
      </c>
      <c r="B29" s="174">
        <v>0</v>
      </c>
      <c r="C29" s="174">
        <v>0</v>
      </c>
      <c r="D29" s="174">
        <v>0</v>
      </c>
      <c r="E29" s="174">
        <v>0</v>
      </c>
      <c r="F29" s="174">
        <v>0</v>
      </c>
      <c r="G29" s="174">
        <v>0</v>
      </c>
      <c r="H29" s="174">
        <v>0</v>
      </c>
    </row>
    <row r="30" spans="1:8" s="24" customFormat="1">
      <c r="A30" s="99" t="s">
        <v>439</v>
      </c>
      <c r="B30" s="174">
        <v>0</v>
      </c>
      <c r="C30" s="174">
        <v>0</v>
      </c>
      <c r="D30" s="174">
        <v>0</v>
      </c>
      <c r="E30" s="174">
        <v>0</v>
      </c>
      <c r="F30" s="174">
        <v>0</v>
      </c>
      <c r="G30" s="174">
        <v>0</v>
      </c>
      <c r="H30" s="174">
        <v>0</v>
      </c>
    </row>
    <row r="31" spans="1:8">
      <c r="A31" s="100" t="s">
        <v>678</v>
      </c>
      <c r="B31" s="13"/>
      <c r="C31" s="13"/>
      <c r="D31" s="13"/>
      <c r="E31" s="13"/>
      <c r="F31" s="13"/>
      <c r="G31" s="13"/>
      <c r="H31" s="13"/>
    </row>
    <row r="32" spans="1:8" ht="17.25" customHeight="1">
      <c r="A32" s="80"/>
    </row>
    <row r="33" spans="1:8" ht="12" customHeight="1">
      <c r="A33" s="260" t="s">
        <v>3292</v>
      </c>
      <c r="B33" s="260"/>
      <c r="C33" s="260"/>
      <c r="D33" s="260"/>
      <c r="E33" s="260"/>
      <c r="F33" s="260"/>
      <c r="G33" s="260"/>
      <c r="H33" s="260"/>
    </row>
    <row r="34" spans="1:8" ht="12" customHeight="1">
      <c r="A34" s="260"/>
      <c r="B34" s="260"/>
      <c r="C34" s="260"/>
      <c r="D34" s="260"/>
      <c r="E34" s="260"/>
      <c r="F34" s="260"/>
      <c r="G34" s="260"/>
      <c r="H34" s="260"/>
    </row>
    <row r="35" spans="1:8" ht="12" customHeight="1">
      <c r="A35" s="260"/>
      <c r="B35" s="260"/>
      <c r="C35" s="260"/>
      <c r="D35" s="260"/>
      <c r="E35" s="260"/>
      <c r="F35" s="260"/>
      <c r="G35" s="260"/>
      <c r="H35" s="260"/>
    </row>
    <row r="36" spans="1:8" ht="12" customHeight="1">
      <c r="A36" s="260"/>
      <c r="B36" s="260"/>
      <c r="C36" s="260"/>
      <c r="D36" s="260"/>
      <c r="E36" s="260"/>
      <c r="F36" s="260"/>
      <c r="G36" s="260"/>
      <c r="H36" s="260"/>
    </row>
    <row r="37" spans="1:8" ht="12" customHeight="1">
      <c r="A37" s="260"/>
      <c r="B37" s="260"/>
      <c r="C37" s="260"/>
      <c r="D37" s="260"/>
      <c r="E37" s="260"/>
      <c r="F37" s="260"/>
      <c r="G37" s="260"/>
      <c r="H37" s="260"/>
    </row>
    <row r="38" spans="1:8">
      <c r="A38" s="80"/>
    </row>
    <row r="39" spans="1:8" ht="30">
      <c r="A39" s="94" t="s">
        <v>139</v>
      </c>
      <c r="B39" s="94" t="s">
        <v>142</v>
      </c>
      <c r="C39" s="94" t="s">
        <v>143</v>
      </c>
      <c r="D39" s="94" t="s">
        <v>144</v>
      </c>
      <c r="E39" s="94" t="s">
        <v>140</v>
      </c>
      <c r="F39" s="44" t="s">
        <v>145</v>
      </c>
    </row>
    <row r="40" spans="1:8">
      <c r="A40" s="77"/>
      <c r="B40" s="5"/>
      <c r="C40" s="5"/>
      <c r="D40" s="5"/>
      <c r="E40" s="5"/>
      <c r="F40" s="5"/>
    </row>
    <row r="41" spans="1:8">
      <c r="A41" s="96" t="s">
        <v>141</v>
      </c>
      <c r="B41" s="137">
        <f>B42+B46</f>
        <v>0</v>
      </c>
      <c r="C41" s="137">
        <f>C42+C46</f>
        <v>0</v>
      </c>
      <c r="D41" s="137">
        <f>D42+D46</f>
        <v>0</v>
      </c>
      <c r="E41" s="137">
        <f>E42+E46</f>
        <v>0</v>
      </c>
      <c r="F41" s="137">
        <f>F42+F46</f>
        <v>0</v>
      </c>
    </row>
    <row r="42" spans="1:8" s="24" customFormat="1">
      <c r="A42" s="99" t="s">
        <v>440</v>
      </c>
      <c r="B42" s="182">
        <v>0</v>
      </c>
      <c r="C42" s="182">
        <v>0</v>
      </c>
      <c r="D42" s="182">
        <v>0</v>
      </c>
      <c r="E42" s="182">
        <v>0</v>
      </c>
      <c r="F42" s="182">
        <v>0</v>
      </c>
    </row>
    <row r="43" spans="1:8" s="24" customFormat="1">
      <c r="A43" s="99" t="s">
        <v>441</v>
      </c>
      <c r="B43" s="182">
        <v>0</v>
      </c>
      <c r="C43" s="182">
        <v>0</v>
      </c>
      <c r="D43" s="182">
        <v>0</v>
      </c>
      <c r="E43" s="182">
        <v>0</v>
      </c>
      <c r="F43" s="182">
        <v>0</v>
      </c>
    </row>
    <row r="44" spans="1:8" s="24" customFormat="1">
      <c r="A44" s="99" t="s">
        <v>442</v>
      </c>
      <c r="B44" s="182">
        <v>0</v>
      </c>
      <c r="C44" s="182">
        <v>0</v>
      </c>
      <c r="D44" s="182">
        <v>0</v>
      </c>
      <c r="E44" s="182">
        <v>0</v>
      </c>
      <c r="F44" s="182">
        <v>0</v>
      </c>
    </row>
    <row r="45" spans="1:8">
      <c r="A45" s="19" t="s">
        <v>678</v>
      </c>
      <c r="B45" s="6"/>
      <c r="C45" s="6"/>
      <c r="D45" s="6"/>
      <c r="E45" s="6"/>
      <c r="F45" s="6"/>
    </row>
    <row r="46" spans="1:8" hidden="1"/>
    <row r="47" spans="1:8"/>
  </sheetData>
  <sheetProtection algorithmName="SHA-512" hashValue="ZjkS+B1r6IV7P1COVEO4+kzdtwOrdw8+XpOb2eWwQvuJobLA75rf1c2m8M/6N38s+t3lPYC75z3ir1n3hB67gQ==" saltValue="aRueEbkul/hwW1e45Lfq3A==" spinCount="100000" sheet="1" objects="1" scenarios="1" insertRows="0" deleteRows="0"/>
  <mergeCells count="7">
    <mergeCell ref="A33:H37"/>
    <mergeCell ref="A1:F1"/>
    <mergeCell ref="G1:H1"/>
    <mergeCell ref="A2:H2"/>
    <mergeCell ref="A3:H3"/>
    <mergeCell ref="A4:H4"/>
    <mergeCell ref="A5:H5"/>
  </mergeCells>
  <dataValidations count="2">
    <dataValidation allowBlank="1" showInputMessage="1" showErrorMessage="1" prompt="Saldo al 31 de diciembre de 20XN-1 (d)" sqref="B6" xr:uid="{00000000-0002-0000-0500-000000000000}"/>
    <dataValidation type="decimal" allowBlank="1" showInputMessage="1" showErrorMessage="1" sqref="B8:H30" xr:uid="{00000000-0002-0000-0500-000001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/>
  <dimension ref="A1:V19"/>
  <sheetViews>
    <sheetView workbookViewId="0">
      <selection activeCell="U12" sqref="U12:V12"/>
    </sheetView>
  </sheetViews>
  <sheetFormatPr baseColWidth="10" defaultRowHeight="15"/>
  <cols>
    <col min="2" max="14" width="3" customWidth="1"/>
    <col min="15" max="15" width="27.85546875" customWidth="1"/>
  </cols>
  <sheetData>
    <row r="1" spans="1:22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672</v>
      </c>
      <c r="Q1" t="s">
        <v>673</v>
      </c>
      <c r="R1" t="s">
        <v>674</v>
      </c>
      <c r="S1" t="s">
        <v>675</v>
      </c>
      <c r="T1" t="s">
        <v>676</v>
      </c>
      <c r="U1" t="s">
        <v>677</v>
      </c>
      <c r="V1" t="s">
        <v>679</v>
      </c>
    </row>
    <row r="2" spans="1:22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2,1,0,0,0,0,0</v>
      </c>
      <c r="B2">
        <v>2</v>
      </c>
      <c r="C2">
        <v>1</v>
      </c>
      <c r="I2" t="s">
        <v>660</v>
      </c>
      <c r="P2" s="18" t="s">
        <v>549</v>
      </c>
      <c r="Q2" s="18" t="s">
        <v>549</v>
      </c>
    </row>
    <row r="3" spans="1:22">
      <c r="A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2,1,1,0,0,0,0</v>
      </c>
      <c r="B3">
        <v>2</v>
      </c>
      <c r="C3">
        <v>1</v>
      </c>
      <c r="D3">
        <v>1</v>
      </c>
      <c r="J3" t="s">
        <v>661</v>
      </c>
      <c r="P3" s="18">
        <f>'Formato 2'!B8</f>
        <v>12857142.880000001</v>
      </c>
      <c r="Q3" s="18">
        <f>'Formato 2'!C8</f>
        <v>1607142.84</v>
      </c>
      <c r="R3" s="18">
        <f>'Formato 2'!D8</f>
        <v>2812499.9699999997</v>
      </c>
      <c r="S3" s="18">
        <f>'Formato 2'!E8</f>
        <v>0</v>
      </c>
      <c r="T3" s="18">
        <f>'Formato 2'!F8</f>
        <v>11651785.750000002</v>
      </c>
      <c r="U3" s="18">
        <f>'Formato 2'!G8</f>
        <v>709913.75</v>
      </c>
      <c r="V3" s="18">
        <f>'Formato 2'!H8</f>
        <v>0</v>
      </c>
    </row>
    <row r="4" spans="1:22">
      <c r="A4" t="str">
        <f t="shared" si="0"/>
        <v>2,1,1,1,0,0,0</v>
      </c>
      <c r="B4">
        <v>2</v>
      </c>
      <c r="C4">
        <v>1</v>
      </c>
      <c r="D4">
        <v>1</v>
      </c>
      <c r="E4">
        <v>1</v>
      </c>
      <c r="K4" t="s">
        <v>662</v>
      </c>
      <c r="P4" s="18">
        <f>'Formato 2'!B9</f>
        <v>0</v>
      </c>
      <c r="Q4" s="18">
        <f>'Formato 2'!C9</f>
        <v>1607142.84</v>
      </c>
      <c r="R4" s="18">
        <f>'Formato 2'!D9</f>
        <v>1205357.1299999999</v>
      </c>
      <c r="S4" s="18">
        <f>'Formato 2'!E9</f>
        <v>0</v>
      </c>
      <c r="T4" s="18">
        <f>'Formato 2'!F9</f>
        <v>401785.7100000002</v>
      </c>
      <c r="U4" s="18">
        <f>'Formato 2'!G9</f>
        <v>709913.75</v>
      </c>
      <c r="V4" s="18">
        <f>'Formato 2'!H9</f>
        <v>0</v>
      </c>
    </row>
    <row r="5" spans="1:22">
      <c r="A5" t="str">
        <f t="shared" si="0"/>
        <v>2,1,1,1,1,0,0</v>
      </c>
      <c r="B5">
        <v>2</v>
      </c>
      <c r="C5">
        <v>1</v>
      </c>
      <c r="D5">
        <v>1</v>
      </c>
      <c r="E5">
        <v>1</v>
      </c>
      <c r="F5">
        <v>1</v>
      </c>
      <c r="L5" t="s">
        <v>663</v>
      </c>
      <c r="P5" s="18">
        <f>'Formato 2'!B10</f>
        <v>0</v>
      </c>
      <c r="Q5" s="18">
        <f>'Formato 2'!C10</f>
        <v>1607142.84</v>
      </c>
      <c r="R5" s="18">
        <f>'Formato 2'!D10</f>
        <v>1205357.1299999999</v>
      </c>
      <c r="S5" s="18">
        <f>'Formato 2'!E10</f>
        <v>0</v>
      </c>
      <c r="T5" s="18">
        <f>'Formato 2'!F10</f>
        <v>401785.7100000002</v>
      </c>
      <c r="U5" s="18">
        <f>'Formato 2'!G10</f>
        <v>709913.75</v>
      </c>
      <c r="V5" s="18">
        <f>'Formato 2'!H10</f>
        <v>0</v>
      </c>
    </row>
    <row r="6" spans="1:22">
      <c r="A6" t="str">
        <f t="shared" si="0"/>
        <v>2,1,1,1,2,0,0</v>
      </c>
      <c r="B6">
        <v>2</v>
      </c>
      <c r="C6">
        <v>1</v>
      </c>
      <c r="D6">
        <v>1</v>
      </c>
      <c r="E6">
        <v>1</v>
      </c>
      <c r="F6">
        <v>2</v>
      </c>
      <c r="L6" t="s">
        <v>664</v>
      </c>
      <c r="P6" s="18">
        <f>'Formato 2'!B11</f>
        <v>0</v>
      </c>
      <c r="Q6" s="18">
        <f>'Formato 2'!C11</f>
        <v>0</v>
      </c>
      <c r="R6" s="18">
        <f>'Formato 2'!D11</f>
        <v>0</v>
      </c>
      <c r="S6" s="18">
        <f>'Formato 2'!E11</f>
        <v>0</v>
      </c>
      <c r="T6" s="18">
        <f>'Formato 2'!F11</f>
        <v>0</v>
      </c>
      <c r="U6" s="18">
        <f>'Formato 2'!G11</f>
        <v>0</v>
      </c>
      <c r="V6" s="18">
        <f>'Formato 2'!H11</f>
        <v>0</v>
      </c>
    </row>
    <row r="7" spans="1:22">
      <c r="A7" t="str">
        <f t="shared" ref="A7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2,1,1,1,3,0,0</v>
      </c>
      <c r="B7">
        <v>2</v>
      </c>
      <c r="C7">
        <v>1</v>
      </c>
      <c r="D7">
        <v>1</v>
      </c>
      <c r="E7">
        <v>1</v>
      </c>
      <c r="F7">
        <v>3</v>
      </c>
      <c r="L7" t="s">
        <v>665</v>
      </c>
      <c r="P7" s="18">
        <f>'Formato 2'!B12</f>
        <v>0</v>
      </c>
      <c r="Q7" s="18">
        <f>'Formato 2'!C12</f>
        <v>0</v>
      </c>
      <c r="R7" s="18">
        <f>'Formato 2'!D12</f>
        <v>0</v>
      </c>
      <c r="S7" s="18">
        <f>'Formato 2'!E12</f>
        <v>0</v>
      </c>
      <c r="T7" s="18">
        <f>'Formato 2'!F12</f>
        <v>0</v>
      </c>
      <c r="U7" s="18">
        <f>'Formato 2'!G12</f>
        <v>0</v>
      </c>
      <c r="V7" s="18">
        <f>'Formato 2'!H12</f>
        <v>0</v>
      </c>
    </row>
    <row r="8" spans="1:22">
      <c r="A8" t="str">
        <f t="shared" ref="A8:A11" si="2">IF(LEN(CLEAN(B8))=0,"0",B8)&amp;","&amp;IF(LEN(CLEAN(C8))=0,"0",C8)&amp;","&amp;IF(LEN(CLEAN(D8))=0,"0",D8)&amp;","&amp;IF(LEN(CLEAN(E8))=0,"0",E8)&amp;","&amp;IF(LEN(CLEAN(F8))=0,"0",F8)&amp;","&amp;IF(LEN(CLEAN(G8))=0,"0",G8)&amp;","&amp;IF(LEN(CLEAN(H8))=0,"0",H8)</f>
        <v>2,1,1,2,0,0,0</v>
      </c>
      <c r="B8">
        <v>2</v>
      </c>
      <c r="C8">
        <v>1</v>
      </c>
      <c r="D8">
        <v>1</v>
      </c>
      <c r="E8">
        <v>2</v>
      </c>
      <c r="K8" t="s">
        <v>666</v>
      </c>
      <c r="P8" s="18">
        <f>'Formato 2'!B13</f>
        <v>12857142.880000001</v>
      </c>
      <c r="Q8" s="18">
        <f>'Formato 2'!C13</f>
        <v>0</v>
      </c>
      <c r="R8" s="18">
        <f>'Formato 2'!D13</f>
        <v>1607142.84</v>
      </c>
      <c r="S8" s="18">
        <f>'Formato 2'!E13</f>
        <v>0</v>
      </c>
      <c r="T8" s="18">
        <f>'Formato 2'!F13</f>
        <v>11250000.040000001</v>
      </c>
      <c r="U8" s="18">
        <f>'Formato 2'!G13</f>
        <v>0</v>
      </c>
      <c r="V8" s="18">
        <f>'Formato 2'!H13</f>
        <v>0</v>
      </c>
    </row>
    <row r="9" spans="1:22">
      <c r="A9" t="str">
        <f t="shared" si="2"/>
        <v>2,1,1,2,1,0,0</v>
      </c>
      <c r="B9">
        <v>2</v>
      </c>
      <c r="C9">
        <v>1</v>
      </c>
      <c r="D9">
        <v>1</v>
      </c>
      <c r="E9">
        <v>2</v>
      </c>
      <c r="F9">
        <v>1</v>
      </c>
      <c r="L9" t="s">
        <v>663</v>
      </c>
      <c r="P9" s="18">
        <f>'Formato 2'!B14</f>
        <v>12857142.880000001</v>
      </c>
      <c r="Q9" s="18">
        <f>'Formato 2'!C14</f>
        <v>0</v>
      </c>
      <c r="R9" s="18">
        <f>'Formato 2'!D14</f>
        <v>1607142.84</v>
      </c>
      <c r="S9" s="18">
        <f>'Formato 2'!E14</f>
        <v>0</v>
      </c>
      <c r="T9" s="18">
        <f>'Formato 2'!F14</f>
        <v>11250000.040000001</v>
      </c>
      <c r="U9" s="18">
        <f>'Formato 2'!G14</f>
        <v>0</v>
      </c>
      <c r="V9" s="18">
        <f>'Formato 2'!H14</f>
        <v>0</v>
      </c>
    </row>
    <row r="10" spans="1:22">
      <c r="A10" t="str">
        <f t="shared" si="2"/>
        <v>2,1,1,2,2,0,0</v>
      </c>
      <c r="B10">
        <v>2</v>
      </c>
      <c r="C10">
        <v>1</v>
      </c>
      <c r="D10">
        <v>1</v>
      </c>
      <c r="E10">
        <v>2</v>
      </c>
      <c r="F10">
        <v>2</v>
      </c>
      <c r="L10" t="s">
        <v>664</v>
      </c>
      <c r="P10" s="18">
        <f>'Formato 2'!B15</f>
        <v>0</v>
      </c>
      <c r="Q10" s="18">
        <f>'Formato 2'!C15</f>
        <v>0</v>
      </c>
      <c r="R10" s="18">
        <f>'Formato 2'!D15</f>
        <v>0</v>
      </c>
      <c r="S10" s="18">
        <f>'Formato 2'!E15</f>
        <v>0</v>
      </c>
      <c r="T10" s="18">
        <f>'Formato 2'!F15</f>
        <v>0</v>
      </c>
      <c r="U10" s="18">
        <f>'Formato 2'!G15</f>
        <v>0</v>
      </c>
      <c r="V10" s="18">
        <f>'Formato 2'!H15</f>
        <v>0</v>
      </c>
    </row>
    <row r="11" spans="1:22">
      <c r="A11" t="str">
        <f t="shared" si="2"/>
        <v>2,1,1,2,3,0,0</v>
      </c>
      <c r="B11">
        <v>2</v>
      </c>
      <c r="C11">
        <v>1</v>
      </c>
      <c r="D11">
        <v>1</v>
      </c>
      <c r="E11">
        <v>2</v>
      </c>
      <c r="F11">
        <v>3</v>
      </c>
      <c r="L11" t="s">
        <v>665</v>
      </c>
      <c r="P11" s="18">
        <f>'Formato 2'!B16</f>
        <v>0</v>
      </c>
      <c r="Q11" s="18">
        <f>'Formato 2'!C16</f>
        <v>0</v>
      </c>
      <c r="R11" s="18">
        <f>'Formato 2'!D16</f>
        <v>0</v>
      </c>
      <c r="S11" s="18">
        <f>'Formato 2'!E16</f>
        <v>0</v>
      </c>
      <c r="T11" s="18">
        <f>'Formato 2'!F16</f>
        <v>0</v>
      </c>
      <c r="U11" s="18">
        <f>'Formato 2'!G16</f>
        <v>0</v>
      </c>
      <c r="V11" s="18">
        <f>'Formato 2'!H16</f>
        <v>0</v>
      </c>
    </row>
    <row r="12" spans="1:22">
      <c r="A12" s="3" t="str">
        <f t="shared" ref="A12:A14" si="3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2,1,2,0,0,0,0</v>
      </c>
      <c r="B12">
        <v>2</v>
      </c>
      <c r="C12">
        <v>1</v>
      </c>
      <c r="D12">
        <v>2</v>
      </c>
      <c r="J12" t="s">
        <v>667</v>
      </c>
      <c r="P12" s="18">
        <f>'Formato 2'!B18</f>
        <v>31659530.629999999</v>
      </c>
      <c r="Q12" s="18"/>
      <c r="R12" s="18"/>
      <c r="S12" s="18"/>
      <c r="T12" s="18">
        <f>'Formato 2'!F18</f>
        <v>15685581.75</v>
      </c>
      <c r="U12" s="18"/>
      <c r="V12" s="18"/>
    </row>
    <row r="13" spans="1:22">
      <c r="A13" s="3" t="str">
        <f t="shared" si="3"/>
        <v>2,1,3,0,0,0,0</v>
      </c>
      <c r="B13">
        <v>2</v>
      </c>
      <c r="C13">
        <v>1</v>
      </c>
      <c r="D13">
        <v>3</v>
      </c>
      <c r="J13" t="s">
        <v>668</v>
      </c>
      <c r="P13" s="18">
        <f>'Formato 2'!B20</f>
        <v>44516673.509999998</v>
      </c>
      <c r="Q13" s="18">
        <f>'Formato 2'!C20</f>
        <v>368306799.46999997</v>
      </c>
      <c r="R13" s="18">
        <f>'Formato 2'!D20</f>
        <v>385486105.48000002</v>
      </c>
      <c r="S13" s="18">
        <f>'Formato 2'!E20</f>
        <v>0</v>
      </c>
      <c r="T13" s="18">
        <f>'Formato 2'!F20</f>
        <v>27337367.5</v>
      </c>
      <c r="U13" s="18">
        <f>'Formato 2'!G20</f>
        <v>709913.75</v>
      </c>
      <c r="V13" s="18">
        <f>'Formato 2'!H20</f>
        <v>0</v>
      </c>
    </row>
    <row r="14" spans="1:22">
      <c r="A14" s="3" t="str">
        <f t="shared" si="3"/>
        <v>2,1,4,0,0,0,0</v>
      </c>
      <c r="B14">
        <v>2</v>
      </c>
      <c r="C14">
        <v>1</v>
      </c>
      <c r="D14">
        <v>4</v>
      </c>
      <c r="J14" t="s">
        <v>669</v>
      </c>
      <c r="P14">
        <f>DEUDA_CONT_T1</f>
        <v>0</v>
      </c>
      <c r="Q14">
        <f>DEUDA_CONT_T2</f>
        <v>0</v>
      </c>
      <c r="R14">
        <f>DEUDA_CONT_T3</f>
        <v>0</v>
      </c>
      <c r="S14">
        <f>DEUDA_CONT_T4</f>
        <v>0</v>
      </c>
      <c r="T14">
        <f>DEUDA_CONT_T4</f>
        <v>0</v>
      </c>
      <c r="U14">
        <f>DEUDA_CONT_T6</f>
        <v>0</v>
      </c>
      <c r="V14">
        <f>DEUDA_CONT_T7</f>
        <v>0</v>
      </c>
    </row>
    <row r="15" spans="1:22">
      <c r="A15" s="3" t="str">
        <f t="shared" ref="A15" si="4">IF(LEN(CLEAN(B15))=0,"0",B15)&amp;","&amp;IF(LEN(CLEAN(C15))=0,"0",C15)&amp;","&amp;IF(LEN(CLEAN(D15))=0,"0",D15)&amp;","&amp;IF(LEN(CLEAN(E15))=0,"0",E15)&amp;","&amp;IF(LEN(CLEAN(F15))=0,"0",F15)&amp;","&amp;IF(LEN(CLEAN(G15))=0,"0",G15)&amp;","&amp;IF(LEN(CLEAN(H15))=0,"0",H15)</f>
        <v>2,1,5,0,0,0,0</v>
      </c>
      <c r="B15">
        <v>2</v>
      </c>
      <c r="C15">
        <v>1</v>
      </c>
      <c r="D15">
        <v>5</v>
      </c>
      <c r="J15" t="s">
        <v>670</v>
      </c>
      <c r="P15">
        <f>VALOR_INS_BCC_T1</f>
        <v>0</v>
      </c>
      <c r="Q15">
        <f>VALOR_INS_BCC_T2</f>
        <v>0</v>
      </c>
      <c r="R15">
        <f>VALOR_INS_BCC_T3</f>
        <v>0</v>
      </c>
      <c r="S15">
        <f>VALOR_INS_BCC_T4</f>
        <v>0</v>
      </c>
      <c r="T15">
        <f>VALOR_INS_BCC_T5</f>
        <v>0</v>
      </c>
      <c r="U15">
        <f>VALOR_INS_BCC_T6</f>
        <v>0</v>
      </c>
      <c r="V15">
        <f>VALOR_INS_BCC_T7</f>
        <v>0</v>
      </c>
    </row>
    <row r="16" spans="1:22">
      <c r="A16" s="3" t="str">
        <f t="shared" ref="A16:A17" si="5">IF(LEN(CLEAN(B16))=0,"0",B16)&amp;","&amp;IF(LEN(CLEAN(C16))=0,"0",C16)&amp;","&amp;IF(LEN(CLEAN(D16))=0,"0",D16)&amp;","&amp;IF(LEN(CLEAN(E16))=0,"0",E16)&amp;","&amp;IF(LEN(CLEAN(F16))=0,"0",F16)&amp;","&amp;IF(LEN(CLEAN(G16))=0,"0",G16)&amp;","&amp;IF(LEN(CLEAN(H16))=0,"0",H16)</f>
        <v>2,2,0,0,0,0,0</v>
      </c>
      <c r="B16">
        <v>2</v>
      </c>
      <c r="C16">
        <v>2</v>
      </c>
      <c r="I16" t="s">
        <v>671</v>
      </c>
      <c r="P16" t="s">
        <v>680</v>
      </c>
      <c r="Q16" t="s">
        <v>681</v>
      </c>
      <c r="R16" t="s">
        <v>683</v>
      </c>
      <c r="S16" t="s">
        <v>682</v>
      </c>
      <c r="T16" t="s">
        <v>684</v>
      </c>
    </row>
    <row r="17" spans="1:20">
      <c r="A17" s="3" t="str">
        <f t="shared" si="5"/>
        <v>2,2,1,0,0,0,0</v>
      </c>
      <c r="B17">
        <v>2</v>
      </c>
      <c r="C17">
        <v>2</v>
      </c>
      <c r="D17">
        <v>1</v>
      </c>
      <c r="J17" t="s">
        <v>671</v>
      </c>
      <c r="P17">
        <f>OB_CORTO_PLAZO_T1</f>
        <v>0</v>
      </c>
      <c r="Q17">
        <f>OB_CORTO_PLAZO_T2</f>
        <v>0</v>
      </c>
      <c r="R17">
        <f>OB_CORTO_PLAZO_T3</f>
        <v>0</v>
      </c>
      <c r="S17">
        <f>OB_CORTO_PLAZO_T4</f>
        <v>0</v>
      </c>
      <c r="T17">
        <f>OB_CORTO_PLAZO_T5</f>
        <v>0</v>
      </c>
    </row>
    <row r="18" spans="1:20">
      <c r="A18" s="3"/>
    </row>
    <row r="19" spans="1:20">
      <c r="A19" s="3"/>
    </row>
  </sheetData>
  <sheetProtection algorithmName="SHA-512" hashValue="16504mydLq4wvHvv9kpFzyS/Dp5OiedQVCl15wBDUlHK6goxOMUHp4RK/Fe4n3NqHF+JTySgmbtxI+pGTR1FyA==" saltValue="zOTFmXiYWVzMDAFw+Ah+c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31">
    <pageSetUpPr fitToPage="1"/>
  </sheetPr>
  <dimension ref="A1:M21"/>
  <sheetViews>
    <sheetView showGridLines="0" zoomScale="90" zoomScaleNormal="90" workbookViewId="0">
      <selection activeCell="D17" sqref="D17"/>
    </sheetView>
  </sheetViews>
  <sheetFormatPr baseColWidth="10" defaultColWidth="0" defaultRowHeight="15" zeroHeight="1"/>
  <cols>
    <col min="1" max="1" width="76.28515625" customWidth="1"/>
    <col min="2" max="6" width="20.7109375" customWidth="1"/>
    <col min="7" max="11" width="25.7109375" customWidth="1"/>
    <col min="12" max="12" width="10.7109375" hidden="1" customWidth="1"/>
    <col min="13" max="16384" width="10.7109375" hidden="1"/>
  </cols>
  <sheetData>
    <row r="1" spans="1:13" s="81" customFormat="1" ht="37.5" customHeight="1">
      <c r="A1" s="259" t="s">
        <v>535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101"/>
    </row>
    <row r="2" spans="1:13">
      <c r="A2" s="247" t="str">
        <f>ENTE_PUBLICO_A</f>
        <v>Municipio de Valle de Santiago, Gto., Gobierno del Estado de Guanajuato (a)</v>
      </c>
      <c r="B2" s="248"/>
      <c r="C2" s="248"/>
      <c r="D2" s="248"/>
      <c r="E2" s="248"/>
      <c r="F2" s="248"/>
      <c r="G2" s="248"/>
      <c r="H2" s="248"/>
      <c r="I2" s="248"/>
      <c r="J2" s="248"/>
      <c r="K2" s="249"/>
    </row>
    <row r="3" spans="1:13">
      <c r="A3" s="250" t="s">
        <v>146</v>
      </c>
      <c r="B3" s="251"/>
      <c r="C3" s="251"/>
      <c r="D3" s="251"/>
      <c r="E3" s="251"/>
      <c r="F3" s="251"/>
      <c r="G3" s="251"/>
      <c r="H3" s="251"/>
      <c r="I3" s="251"/>
      <c r="J3" s="251"/>
      <c r="K3" s="252"/>
    </row>
    <row r="4" spans="1:13">
      <c r="A4" s="253" t="str">
        <f>TRIMESTRE</f>
        <v>Del 1 de enero al 30 de septiembre de 2020 (b)</v>
      </c>
      <c r="B4" s="254"/>
      <c r="C4" s="254"/>
      <c r="D4" s="254"/>
      <c r="E4" s="254"/>
      <c r="F4" s="254"/>
      <c r="G4" s="254"/>
      <c r="H4" s="254"/>
      <c r="I4" s="254"/>
      <c r="J4" s="254"/>
      <c r="K4" s="255"/>
    </row>
    <row r="5" spans="1:13">
      <c r="A5" s="250" t="s">
        <v>118</v>
      </c>
      <c r="B5" s="251"/>
      <c r="C5" s="251"/>
      <c r="D5" s="251"/>
      <c r="E5" s="251"/>
      <c r="F5" s="251"/>
      <c r="G5" s="251"/>
      <c r="H5" s="251"/>
      <c r="I5" s="251"/>
      <c r="J5" s="251"/>
      <c r="K5" s="252"/>
    </row>
    <row r="6" spans="1:13" ht="75">
      <c r="A6" s="44" t="s">
        <v>147</v>
      </c>
      <c r="B6" s="44" t="s">
        <v>148</v>
      </c>
      <c r="C6" s="44" t="s">
        <v>149</v>
      </c>
      <c r="D6" s="44" t="s">
        <v>150</v>
      </c>
      <c r="E6" s="44" t="s">
        <v>151</v>
      </c>
      <c r="F6" s="44" t="s">
        <v>152</v>
      </c>
      <c r="G6" s="44" t="s">
        <v>153</v>
      </c>
      <c r="H6" s="44" t="s">
        <v>154</v>
      </c>
      <c r="I6" s="118" t="str">
        <f>MONTO1</f>
        <v>Monto pagado de la inversión al 30 de septiembre de 2020 (k)</v>
      </c>
      <c r="J6" s="118" t="str">
        <f>MONTO2</f>
        <v>Monto pagado de la inversión actualizado al 30 de septiembre de 2020 (l)</v>
      </c>
      <c r="K6" s="118" t="str">
        <f>SALDO_PENDIENTE</f>
        <v>Saldo pendiente por pagar de la inversión al 30 de septiembre de 2020 (m = g – l)</v>
      </c>
    </row>
    <row r="7" spans="1:13">
      <c r="A7" s="4"/>
      <c r="B7" s="5"/>
      <c r="C7" s="5"/>
      <c r="D7" s="5"/>
      <c r="E7" s="5"/>
      <c r="F7" s="5"/>
      <c r="G7" s="5"/>
      <c r="H7" s="5"/>
      <c r="I7" s="5"/>
      <c r="J7" s="5"/>
      <c r="K7" s="5"/>
    </row>
    <row r="8" spans="1:13">
      <c r="A8" s="38" t="s">
        <v>155</v>
      </c>
      <c r="B8" s="116"/>
      <c r="C8" s="116"/>
      <c r="D8" s="116"/>
      <c r="E8" s="138">
        <v>0</v>
      </c>
      <c r="F8" s="116"/>
      <c r="G8" s="138">
        <v>0</v>
      </c>
      <c r="H8" s="138">
        <v>0</v>
      </c>
      <c r="I8" s="138">
        <v>0</v>
      </c>
      <c r="J8" s="138">
        <v>0</v>
      </c>
      <c r="K8" s="138">
        <v>0</v>
      </c>
    </row>
    <row r="9" spans="1:13" s="24" customFormat="1">
      <c r="A9" s="104" t="s">
        <v>156</v>
      </c>
      <c r="B9" s="102"/>
      <c r="C9" s="102"/>
      <c r="D9" s="102"/>
      <c r="E9" s="169">
        <v>0</v>
      </c>
      <c r="F9" s="169">
        <v>0</v>
      </c>
      <c r="G9" s="169">
        <v>0</v>
      </c>
      <c r="H9" s="169">
        <v>0</v>
      </c>
      <c r="I9" s="169">
        <v>0</v>
      </c>
      <c r="J9" s="169">
        <v>0</v>
      </c>
      <c r="K9" s="169">
        <v>0</v>
      </c>
      <c r="L9" s="169">
        <v>0</v>
      </c>
      <c r="M9" s="169">
        <v>0</v>
      </c>
    </row>
    <row r="10" spans="1:13" s="24" customFormat="1">
      <c r="A10" s="104" t="s">
        <v>157</v>
      </c>
      <c r="B10" s="102"/>
      <c r="C10" s="102"/>
      <c r="D10" s="102"/>
      <c r="E10" s="169">
        <v>0</v>
      </c>
      <c r="F10" s="169">
        <v>0</v>
      </c>
      <c r="G10" s="169">
        <v>0</v>
      </c>
      <c r="H10" s="169">
        <v>0</v>
      </c>
      <c r="I10" s="169">
        <v>0</v>
      </c>
      <c r="J10" s="169">
        <v>0</v>
      </c>
      <c r="K10" s="169">
        <v>0</v>
      </c>
      <c r="L10" s="169">
        <v>0</v>
      </c>
      <c r="M10" s="169">
        <v>0</v>
      </c>
    </row>
    <row r="11" spans="1:13" s="24" customFormat="1">
      <c r="A11" s="104" t="s">
        <v>158</v>
      </c>
      <c r="B11" s="102"/>
      <c r="C11" s="102"/>
      <c r="D11" s="102"/>
      <c r="E11" s="169">
        <v>0</v>
      </c>
      <c r="F11" s="169">
        <v>0</v>
      </c>
      <c r="G11" s="169">
        <v>0</v>
      </c>
      <c r="H11" s="169">
        <v>0</v>
      </c>
      <c r="I11" s="169">
        <v>0</v>
      </c>
      <c r="J11" s="169">
        <v>0</v>
      </c>
      <c r="K11" s="169">
        <v>0</v>
      </c>
      <c r="L11" s="169">
        <v>0</v>
      </c>
      <c r="M11" s="169">
        <v>0</v>
      </c>
    </row>
    <row r="12" spans="1:13" s="24" customFormat="1">
      <c r="A12" s="104" t="s">
        <v>159</v>
      </c>
      <c r="B12" s="102"/>
      <c r="C12" s="102"/>
      <c r="D12" s="102"/>
      <c r="E12" s="169">
        <v>0</v>
      </c>
      <c r="F12" s="169">
        <v>0</v>
      </c>
      <c r="G12" s="169">
        <v>0</v>
      </c>
      <c r="H12" s="169">
        <v>0</v>
      </c>
      <c r="I12" s="169">
        <v>0</v>
      </c>
      <c r="J12" s="169">
        <v>0</v>
      </c>
      <c r="K12" s="169">
        <v>0</v>
      </c>
      <c r="L12" s="169">
        <v>0</v>
      </c>
      <c r="M12" s="169">
        <v>0</v>
      </c>
    </row>
    <row r="13" spans="1:13">
      <c r="A13" s="105" t="s">
        <v>678</v>
      </c>
      <c r="B13" s="103"/>
      <c r="C13" s="103"/>
      <c r="D13" s="103"/>
      <c r="E13" s="53"/>
      <c r="F13" s="53"/>
      <c r="G13" s="53"/>
      <c r="H13" s="53"/>
      <c r="I13" s="53"/>
      <c r="J13" s="53"/>
      <c r="K13" s="53"/>
    </row>
    <row r="14" spans="1:13">
      <c r="A14" s="38" t="s">
        <v>160</v>
      </c>
      <c r="B14" s="116"/>
      <c r="C14" s="116"/>
      <c r="D14" s="116"/>
      <c r="E14" s="138">
        <v>0</v>
      </c>
      <c r="F14" s="116"/>
      <c r="G14" s="138">
        <v>0</v>
      </c>
      <c r="H14" s="138">
        <v>0</v>
      </c>
      <c r="I14" s="138">
        <v>0</v>
      </c>
      <c r="J14" s="138">
        <v>0</v>
      </c>
      <c r="K14" s="138">
        <v>0</v>
      </c>
    </row>
    <row r="15" spans="1:13" s="24" customFormat="1">
      <c r="A15" s="104" t="s">
        <v>161</v>
      </c>
      <c r="B15" s="102"/>
      <c r="C15" s="102"/>
      <c r="D15" s="102"/>
      <c r="E15" s="169">
        <v>0</v>
      </c>
      <c r="F15" s="169">
        <v>0</v>
      </c>
      <c r="G15" s="169">
        <v>0</v>
      </c>
      <c r="H15" s="169">
        <v>0</v>
      </c>
      <c r="I15" s="169">
        <v>0</v>
      </c>
      <c r="J15" s="169">
        <v>0</v>
      </c>
      <c r="K15" s="169">
        <v>0</v>
      </c>
    </row>
    <row r="16" spans="1:13" s="24" customFormat="1">
      <c r="A16" s="104" t="s">
        <v>162</v>
      </c>
      <c r="B16" s="102"/>
      <c r="C16" s="102"/>
      <c r="D16" s="102"/>
      <c r="E16" s="169">
        <v>0</v>
      </c>
      <c r="F16" s="169">
        <v>0</v>
      </c>
      <c r="G16" s="169">
        <v>0</v>
      </c>
      <c r="H16" s="169">
        <v>0</v>
      </c>
      <c r="I16" s="169">
        <v>0</v>
      </c>
      <c r="J16" s="169">
        <v>0</v>
      </c>
      <c r="K16" s="169">
        <v>0</v>
      </c>
    </row>
    <row r="17" spans="1:11" s="24" customFormat="1">
      <c r="A17" s="104" t="s">
        <v>163</v>
      </c>
      <c r="B17" s="102"/>
      <c r="C17" s="102"/>
      <c r="D17" s="102"/>
      <c r="E17" s="169">
        <v>0</v>
      </c>
      <c r="F17" s="169">
        <v>0</v>
      </c>
      <c r="G17" s="169">
        <v>0</v>
      </c>
      <c r="H17" s="169">
        <v>0</v>
      </c>
      <c r="I17" s="169">
        <v>0</v>
      </c>
      <c r="J17" s="169">
        <v>0</v>
      </c>
      <c r="K17" s="169">
        <v>0</v>
      </c>
    </row>
    <row r="18" spans="1:11" s="24" customFormat="1">
      <c r="A18" s="104" t="s">
        <v>164</v>
      </c>
      <c r="B18" s="102"/>
      <c r="C18" s="102"/>
      <c r="D18" s="102"/>
      <c r="E18" s="169">
        <v>0</v>
      </c>
      <c r="F18" s="169">
        <v>0</v>
      </c>
      <c r="G18" s="169">
        <v>0</v>
      </c>
      <c r="H18" s="169">
        <v>0</v>
      </c>
      <c r="I18" s="169">
        <v>0</v>
      </c>
      <c r="J18" s="169">
        <v>0</v>
      </c>
      <c r="K18" s="169">
        <v>0</v>
      </c>
    </row>
    <row r="19" spans="1:11">
      <c r="A19" s="105" t="s">
        <v>678</v>
      </c>
      <c r="B19" s="103"/>
      <c r="C19" s="103"/>
      <c r="D19" s="103"/>
      <c r="E19" s="53"/>
      <c r="F19" s="53"/>
      <c r="G19" s="53"/>
      <c r="H19" s="53"/>
      <c r="I19" s="53"/>
      <c r="J19" s="53"/>
      <c r="K19" s="53"/>
    </row>
    <row r="20" spans="1:11">
      <c r="A20" s="38" t="s">
        <v>165</v>
      </c>
      <c r="B20" s="116"/>
      <c r="C20" s="116"/>
      <c r="D20" s="116"/>
      <c r="E20" s="138">
        <v>0</v>
      </c>
      <c r="F20" s="116"/>
      <c r="G20" s="138">
        <v>0</v>
      </c>
      <c r="H20" s="138">
        <v>0</v>
      </c>
      <c r="I20" s="138">
        <v>0</v>
      </c>
      <c r="J20" s="138">
        <v>0</v>
      </c>
      <c r="K20" s="138">
        <v>0</v>
      </c>
    </row>
    <row r="21" spans="1:11">
      <c r="A21" s="57"/>
      <c r="B21" s="13"/>
      <c r="C21" s="13"/>
      <c r="D21" s="13"/>
      <c r="E21" s="13"/>
      <c r="F21" s="13"/>
      <c r="G21" s="13"/>
      <c r="H21" s="13"/>
      <c r="I21" s="13"/>
      <c r="J21" s="13"/>
      <c r="K21" s="13"/>
    </row>
  </sheetData>
  <sheetProtection password="DFCF" sheet="1" objects="1" scenarios="1" insertRows="0" deleteRows="0"/>
  <mergeCells count="5">
    <mergeCell ref="A2:K2"/>
    <mergeCell ref="A3:K3"/>
    <mergeCell ref="A4:K4"/>
    <mergeCell ref="A5:K5"/>
    <mergeCell ref="A1:K1"/>
  </mergeCells>
  <dataValidations count="5">
    <dataValidation allowBlank="1" showInputMessage="1" showErrorMessage="1" prompt="Monto pagado de la inversión al XX de XXXX de 20XN (k)" sqref="I6" xr:uid="{00000000-0002-0000-0700-000000000000}"/>
    <dataValidation allowBlank="1" showInputMessage="1" showErrorMessage="1" prompt="Monto pagado de la inversión actualizado al XX de XXXX de 20XN (k)" sqref="J6" xr:uid="{00000000-0002-0000-0700-000001000000}"/>
    <dataValidation allowBlank="1" showInputMessage="1" showErrorMessage="1" prompt="Saldo pendiente por pagar de la inversión al XX de XXXX de 20XN (m = g - l)" sqref="K6" xr:uid="{00000000-0002-0000-0700-000002000000}"/>
    <dataValidation type="decimal" allowBlank="1" showInputMessage="1" showErrorMessage="1" sqref="E8:K20" xr:uid="{00000000-0002-0000-0700-000003000000}">
      <formula1>-1.79769313486231E+100</formula1>
      <formula2>1.79769313486231E+100</formula2>
    </dataValidation>
    <dataValidation type="date" operator="greaterThanOrEqual" allowBlank="1" showInputMessage="1" showErrorMessage="1" sqref="B9:D12 B15:D18" xr:uid="{00000000-0002-0000-0700-000004000000}">
      <formula1>36526</formula1>
    </dataValidation>
  </dataValidations>
  <pageMargins left="0.7" right="0.7" top="0.75" bottom="0.75" header="0.3" footer="0.3"/>
  <pageSetup scale="3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5"/>
  <dimension ref="A1:Y5"/>
  <sheetViews>
    <sheetView workbookViewId="0">
      <selection activeCell="O12" sqref="O12"/>
    </sheetView>
  </sheetViews>
  <sheetFormatPr baseColWidth="10" defaultRowHeight="15"/>
  <cols>
    <col min="1" max="1" width="10.42578125" bestFit="1" customWidth="1"/>
    <col min="2" max="14" width="3" customWidth="1"/>
    <col min="15" max="15" width="27.85546875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689</v>
      </c>
      <c r="Q1" t="s">
        <v>690</v>
      </c>
      <c r="R1" t="s">
        <v>691</v>
      </c>
      <c r="S1" t="s">
        <v>692</v>
      </c>
      <c r="T1" t="s">
        <v>681</v>
      </c>
      <c r="U1" t="s">
        <v>693</v>
      </c>
      <c r="V1" t="s">
        <v>694</v>
      </c>
      <c r="W1" t="s">
        <v>695</v>
      </c>
      <c r="X1" t="s">
        <v>696</v>
      </c>
      <c r="Y1" t="s">
        <v>697</v>
      </c>
    </row>
    <row r="2" spans="1: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3,1,0,0,0,0,0</v>
      </c>
      <c r="B2">
        <v>3</v>
      </c>
      <c r="C2">
        <v>1</v>
      </c>
      <c r="I2" t="s">
        <v>685</v>
      </c>
      <c r="P2" s="18" t="s">
        <v>549</v>
      </c>
      <c r="Q2" s="18" t="s">
        <v>549</v>
      </c>
    </row>
    <row r="3" spans="1:25">
      <c r="A3" s="3" t="str">
        <f t="shared" ref="A3:A5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3,1,1,0,0,0,0</v>
      </c>
      <c r="B3">
        <v>3</v>
      </c>
      <c r="C3">
        <v>1</v>
      </c>
      <c r="D3">
        <v>1</v>
      </c>
      <c r="J3" t="s">
        <v>686</v>
      </c>
      <c r="P3" s="18"/>
      <c r="Q3" s="18"/>
      <c r="R3" s="18"/>
      <c r="S3" s="18">
        <f>APP_T4</f>
        <v>0</v>
      </c>
      <c r="T3" s="18"/>
      <c r="U3" s="18">
        <f>APP_T6</f>
        <v>0</v>
      </c>
      <c r="V3" s="18">
        <f>APP_T7</f>
        <v>0</v>
      </c>
      <c r="W3">
        <f>APP_T8</f>
        <v>0</v>
      </c>
      <c r="X3">
        <f>APP_T9</f>
        <v>0</v>
      </c>
      <c r="Y3">
        <f>APP_T10</f>
        <v>0</v>
      </c>
    </row>
    <row r="4" spans="1:25">
      <c r="A4" s="3" t="str">
        <f t="shared" si="0"/>
        <v>3,1,2,1,1,0,0</v>
      </c>
      <c r="B4">
        <v>3</v>
      </c>
      <c r="C4">
        <v>1</v>
      </c>
      <c r="D4">
        <v>2</v>
      </c>
      <c r="E4">
        <v>1</v>
      </c>
      <c r="F4">
        <v>1</v>
      </c>
      <c r="J4" t="s">
        <v>687</v>
      </c>
      <c r="P4" s="18"/>
      <c r="Q4" s="18"/>
      <c r="R4" s="18"/>
      <c r="S4" s="18">
        <f>OTROS_T4</f>
        <v>0</v>
      </c>
      <c r="T4" s="18"/>
      <c r="U4" s="18">
        <f>OTROS_T6</f>
        <v>0</v>
      </c>
      <c r="V4" s="18">
        <f>OTROS_T7</f>
        <v>0</v>
      </c>
      <c r="W4">
        <f>OTROS_T8</f>
        <v>0</v>
      </c>
      <c r="X4">
        <f>OTROS_T9</f>
        <v>0</v>
      </c>
      <c r="Y4">
        <f>OTROS_T10</f>
        <v>0</v>
      </c>
    </row>
    <row r="5" spans="1:25">
      <c r="A5" t="str">
        <f t="shared" si="0"/>
        <v>3,1,3,0,0,0,0</v>
      </c>
      <c r="B5">
        <v>3</v>
      </c>
      <c r="C5">
        <v>1</v>
      </c>
      <c r="D5">
        <v>3</v>
      </c>
      <c r="J5" t="s">
        <v>688</v>
      </c>
      <c r="P5" s="18"/>
      <c r="Q5" s="18"/>
      <c r="R5" s="18"/>
      <c r="S5" s="18">
        <f>TOTAL_ODF_T4</f>
        <v>0</v>
      </c>
      <c r="T5" s="18"/>
      <c r="U5" s="18">
        <f>TOTAL_ODF_T6</f>
        <v>0</v>
      </c>
      <c r="V5" s="18">
        <f>TOTAL_ODF_T7</f>
        <v>0</v>
      </c>
      <c r="W5" s="18">
        <f>TOTAL_ODF_T8</f>
        <v>0</v>
      </c>
      <c r="X5" s="18">
        <f>TOTAL_ODF_T9</f>
        <v>0</v>
      </c>
      <c r="Y5" s="18">
        <f>TOTAL_ODF_T10</f>
        <v>0</v>
      </c>
    </row>
  </sheetData>
  <sheetProtection algorithmName="SHA-512" hashValue="Vz/jb0L898ZgdCYagyXSETKG2eJ2r6Jt9lIqewMwK1C53N4m58gkXdKOCF8ZNNNmqipM4Bt7Po9f/cRehQnRzA==" saltValue="w1f3w2jRSaBja2fGLfK9lw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1">
    <pageSetUpPr fitToPage="1"/>
  </sheetPr>
  <dimension ref="A1:K75"/>
  <sheetViews>
    <sheetView showGridLines="0" topLeftCell="A10" workbookViewId="0">
      <selection activeCell="B22" sqref="B22"/>
    </sheetView>
  </sheetViews>
  <sheetFormatPr baseColWidth="10" defaultColWidth="0" defaultRowHeight="15" zeroHeight="1"/>
  <cols>
    <col min="1" max="1" width="101.42578125" customWidth="1"/>
    <col min="2" max="4" width="25.7109375" customWidth="1"/>
    <col min="5" max="11" width="0" hidden="1" customWidth="1"/>
    <col min="12" max="16384" width="10.7109375" hidden="1"/>
  </cols>
  <sheetData>
    <row r="1" spans="1:11" s="81" customFormat="1" ht="37.5" customHeight="1">
      <c r="A1" s="259" t="s">
        <v>534</v>
      </c>
      <c r="B1" s="259"/>
      <c r="C1" s="259"/>
      <c r="D1" s="259"/>
      <c r="E1" s="101"/>
      <c r="F1" s="101"/>
      <c r="G1" s="101"/>
      <c r="H1" s="101"/>
      <c r="I1" s="101"/>
      <c r="J1" s="101"/>
      <c r="K1" s="101"/>
    </row>
    <row r="2" spans="1:11">
      <c r="A2" s="247" t="str">
        <f>ENTE_PUBLICO_A</f>
        <v>Municipio de Valle de Santiago, Gto., Gobierno del Estado de Guanajuato (a)</v>
      </c>
      <c r="B2" s="248"/>
      <c r="C2" s="248"/>
      <c r="D2" s="249"/>
    </row>
    <row r="3" spans="1:11">
      <c r="A3" s="250" t="s">
        <v>166</v>
      </c>
      <c r="B3" s="251"/>
      <c r="C3" s="251"/>
      <c r="D3" s="252"/>
    </row>
    <row r="4" spans="1:11">
      <c r="A4" s="253" t="str">
        <f>TRIMESTRE</f>
        <v>Del 1 de enero al 30 de septiembre de 2020 (b)</v>
      </c>
      <c r="B4" s="254"/>
      <c r="C4" s="254"/>
      <c r="D4" s="255"/>
    </row>
    <row r="5" spans="1:11">
      <c r="A5" s="256" t="s">
        <v>118</v>
      </c>
      <c r="B5" s="257"/>
      <c r="C5" s="257"/>
      <c r="D5" s="258"/>
    </row>
    <row r="6" spans="1:11"/>
    <row r="7" spans="1:11" ht="39" customHeight="1">
      <c r="A7" s="106" t="s">
        <v>0</v>
      </c>
      <c r="B7" s="44" t="s">
        <v>181</v>
      </c>
      <c r="C7" s="44" t="s">
        <v>167</v>
      </c>
      <c r="D7" s="44" t="s">
        <v>182</v>
      </c>
    </row>
    <row r="8" spans="1:11">
      <c r="A8" s="54" t="s">
        <v>168</v>
      </c>
      <c r="B8" s="240">
        <f>SUM(B9:B11)</f>
        <v>419151857.16000003</v>
      </c>
      <c r="C8" s="240">
        <f>SUM(C9:C11)</f>
        <v>352535425</v>
      </c>
      <c r="D8" s="240">
        <f>SUM(D9:D11)</f>
        <v>352535425</v>
      </c>
    </row>
    <row r="9" spans="1:11">
      <c r="A9" s="52" t="s">
        <v>169</v>
      </c>
      <c r="B9" s="239">
        <f>'Formato 5'!B41</f>
        <v>213259000</v>
      </c>
      <c r="C9" s="239">
        <f>'Formato 5'!E41</f>
        <v>168076440.77000001</v>
      </c>
      <c r="D9" s="239">
        <f>'Formato 5'!F41</f>
        <v>168076440.77000001</v>
      </c>
    </row>
    <row r="10" spans="1:11">
      <c r="A10" s="52" t="s">
        <v>170</v>
      </c>
      <c r="B10" s="239">
        <f>'Formato 5'!B65</f>
        <v>207500000</v>
      </c>
      <c r="C10" s="239">
        <f>'Formato 5'!E65</f>
        <v>185664341.35999998</v>
      </c>
      <c r="D10" s="239">
        <f>'Formato 5'!F65</f>
        <v>185664341.35999998</v>
      </c>
    </row>
    <row r="11" spans="1:11">
      <c r="A11" s="52" t="s">
        <v>171</v>
      </c>
      <c r="B11" s="239">
        <f>B44</f>
        <v>-1607142.84</v>
      </c>
      <c r="C11" s="239">
        <f>C44</f>
        <v>-1205357.1299999999</v>
      </c>
      <c r="D11" s="23">
        <f>D44</f>
        <v>-1205357.1299999999</v>
      </c>
    </row>
    <row r="12" spans="1:11">
      <c r="A12" s="85"/>
      <c r="B12" s="12"/>
      <c r="C12" s="12"/>
      <c r="D12" s="12"/>
    </row>
    <row r="13" spans="1:11">
      <c r="A13" s="54" t="s">
        <v>180</v>
      </c>
      <c r="B13" s="240">
        <f>B14+B15</f>
        <v>419151857.15999997</v>
      </c>
      <c r="C13" s="240">
        <f>C14+C15</f>
        <v>304851303.66000003</v>
      </c>
      <c r="D13" s="240">
        <f>D14+D15</f>
        <v>297876132.01999998</v>
      </c>
    </row>
    <row r="14" spans="1:11">
      <c r="A14" s="52" t="s">
        <v>172</v>
      </c>
      <c r="B14" s="239">
        <f>'Formato 6 a)'!B9</f>
        <v>213259000</v>
      </c>
      <c r="C14" s="239">
        <f>'Formato 6 a)'!E9</f>
        <v>148876838.13000003</v>
      </c>
      <c r="D14" s="239">
        <f>'Formato 6 a)'!F9</f>
        <v>147218255.80000001</v>
      </c>
    </row>
    <row r="15" spans="1:11">
      <c r="A15" s="52" t="s">
        <v>173</v>
      </c>
      <c r="B15" s="239">
        <f>'Formato 6 a)'!B84-'Formato 6 a)'!B151</f>
        <v>205892857.16</v>
      </c>
      <c r="C15" s="239">
        <f>'Formato 6 a)'!E84-'Formato 6 a)'!E151</f>
        <v>155974465.53</v>
      </c>
      <c r="D15" s="239">
        <f>'Formato 6 a)'!F84-'Formato 6 a)'!F151</f>
        <v>150657876.22</v>
      </c>
    </row>
    <row r="16" spans="1:11">
      <c r="A16" s="85"/>
      <c r="B16" s="12"/>
      <c r="C16" s="12"/>
      <c r="D16" s="12"/>
    </row>
    <row r="17" spans="1:4">
      <c r="A17" s="54" t="s">
        <v>174</v>
      </c>
      <c r="B17" s="107">
        <f>B18+B19</f>
        <v>0</v>
      </c>
      <c r="C17" s="240">
        <f>C18+C19</f>
        <v>89786089.229999989</v>
      </c>
      <c r="D17" s="240">
        <f>D18+D19</f>
        <v>89786089.229999989</v>
      </c>
    </row>
    <row r="18" spans="1:4">
      <c r="A18" s="52" t="s">
        <v>175</v>
      </c>
      <c r="B18" s="108">
        <v>0</v>
      </c>
      <c r="C18" s="239">
        <f>'Formato 5'!E73</f>
        <v>29445901.829999998</v>
      </c>
      <c r="D18" s="239">
        <f>'Formato 5'!F73</f>
        <v>29445901.829999998</v>
      </c>
    </row>
    <row r="19" spans="1:4">
      <c r="A19" s="52" t="s">
        <v>176</v>
      </c>
      <c r="B19" s="108">
        <v>0</v>
      </c>
      <c r="C19" s="239">
        <f>'Formato 5'!E74</f>
        <v>60340187.399999999</v>
      </c>
      <c r="D19" s="239">
        <f>'Formato 5'!F74</f>
        <v>60340187.399999999</v>
      </c>
    </row>
    <row r="20" spans="1:4">
      <c r="A20" s="85"/>
      <c r="B20" s="12"/>
      <c r="C20" s="12"/>
      <c r="D20" s="12"/>
    </row>
    <row r="21" spans="1:4">
      <c r="A21" s="54" t="s">
        <v>177</v>
      </c>
      <c r="B21" s="240">
        <f>B8-B13+B17</f>
        <v>5.9604644775390625E-8</v>
      </c>
      <c r="C21" s="240">
        <f>C8-C13+C17</f>
        <v>137470210.56999996</v>
      </c>
      <c r="D21" s="240">
        <f>D8-D13+D17</f>
        <v>144445382.21000001</v>
      </c>
    </row>
    <row r="22" spans="1:4">
      <c r="A22" s="54"/>
      <c r="B22" s="12"/>
      <c r="C22" s="12"/>
      <c r="D22" s="12"/>
    </row>
    <row r="23" spans="1:4">
      <c r="A23" s="54" t="s">
        <v>178</v>
      </c>
      <c r="B23" s="240">
        <f>B21-B11</f>
        <v>1607142.8400000597</v>
      </c>
      <c r="C23" s="240">
        <f>C21-C11</f>
        <v>138675567.69999996</v>
      </c>
      <c r="D23" s="240">
        <f>D21-D11</f>
        <v>145650739.34</v>
      </c>
    </row>
    <row r="24" spans="1:4">
      <c r="A24" s="54"/>
      <c r="B24" s="17"/>
      <c r="C24" s="17"/>
      <c r="D24" s="17"/>
    </row>
    <row r="25" spans="1:4">
      <c r="A25" s="109" t="s">
        <v>179</v>
      </c>
      <c r="B25" s="240">
        <f>B23-B17</f>
        <v>1607142.8400000597</v>
      </c>
      <c r="C25" s="240">
        <f>C23-C17</f>
        <v>48889478.469999969</v>
      </c>
      <c r="D25" s="240">
        <f>D23-D17</f>
        <v>55864650.110000014</v>
      </c>
    </row>
    <row r="26" spans="1:4">
      <c r="A26" s="110"/>
      <c r="B26" s="13"/>
      <c r="C26" s="13"/>
      <c r="D26" s="13"/>
    </row>
    <row r="27" spans="1:4">
      <c r="A27" s="80"/>
    </row>
    <row r="28" spans="1:4" ht="30" customHeight="1">
      <c r="A28" s="106" t="s">
        <v>183</v>
      </c>
      <c r="B28" s="44" t="s">
        <v>184</v>
      </c>
      <c r="C28" s="44" t="s">
        <v>167</v>
      </c>
      <c r="D28" s="44" t="s">
        <v>185</v>
      </c>
    </row>
    <row r="29" spans="1:4">
      <c r="A29" s="54" t="s">
        <v>186</v>
      </c>
      <c r="B29" s="191">
        <f>B30+B31</f>
        <v>1500000</v>
      </c>
      <c r="C29" s="191">
        <f>C30+C31</f>
        <v>709913.75</v>
      </c>
      <c r="D29" s="191">
        <f>D30+D31</f>
        <v>709913.75</v>
      </c>
    </row>
    <row r="30" spans="1:4">
      <c r="A30" s="52" t="s">
        <v>187</v>
      </c>
      <c r="B30" s="181">
        <f>'Formato 6 a)'!B77</f>
        <v>200000</v>
      </c>
      <c r="C30" s="181">
        <f>'Formato 6 a)'!E77</f>
        <v>0</v>
      </c>
      <c r="D30" s="181">
        <f>'Formato 6 a)'!F77</f>
        <v>0</v>
      </c>
    </row>
    <row r="31" spans="1:4">
      <c r="A31" s="52" t="s">
        <v>188</v>
      </c>
      <c r="B31" s="181">
        <f>'Formato 6 a)'!B152</f>
        <v>1300000</v>
      </c>
      <c r="C31" s="181">
        <f>'Formato 6 a)'!E152</f>
        <v>709913.75</v>
      </c>
      <c r="D31" s="181">
        <f>'Formato 6 a)'!F152</f>
        <v>709913.75</v>
      </c>
    </row>
    <row r="32" spans="1:4">
      <c r="A32" s="53"/>
      <c r="B32" s="53"/>
      <c r="C32" s="53"/>
      <c r="D32" s="53"/>
    </row>
    <row r="33" spans="1:4">
      <c r="A33" s="54" t="s">
        <v>189</v>
      </c>
      <c r="B33" s="191">
        <f>B25+B29</f>
        <v>3107142.8400000595</v>
      </c>
      <c r="C33" s="191">
        <f>C25+C29</f>
        <v>49599392.219999969</v>
      </c>
      <c r="D33" s="191">
        <f>D25+D29</f>
        <v>56574563.860000014</v>
      </c>
    </row>
    <row r="34" spans="1:4">
      <c r="A34" s="57"/>
      <c r="B34" s="57"/>
      <c r="C34" s="57"/>
      <c r="D34" s="57"/>
    </row>
    <row r="35" spans="1:4">
      <c r="A35" s="80"/>
    </row>
    <row r="36" spans="1:4" ht="30">
      <c r="A36" s="106" t="s">
        <v>183</v>
      </c>
      <c r="B36" s="44" t="s">
        <v>190</v>
      </c>
      <c r="C36" s="44" t="s">
        <v>167</v>
      </c>
      <c r="D36" s="44" t="s">
        <v>182</v>
      </c>
    </row>
    <row r="37" spans="1:4">
      <c r="A37" s="54" t="s">
        <v>191</v>
      </c>
      <c r="B37" s="191">
        <f>B38+B39</f>
        <v>0</v>
      </c>
      <c r="C37" s="191">
        <f>C38+C39</f>
        <v>0</v>
      </c>
      <c r="D37" s="191">
        <f>D38+D39</f>
        <v>0</v>
      </c>
    </row>
    <row r="38" spans="1:4">
      <c r="A38" s="52" t="s">
        <v>192</v>
      </c>
      <c r="B38" s="181">
        <f>'Formato 5'!B73</f>
        <v>0</v>
      </c>
      <c r="C38" s="181">
        <v>0</v>
      </c>
      <c r="D38" s="181">
        <v>0</v>
      </c>
    </row>
    <row r="39" spans="1:4">
      <c r="A39" s="52" t="s">
        <v>193</v>
      </c>
      <c r="B39" s="181">
        <f>'Formato 5'!B74</f>
        <v>0</v>
      </c>
      <c r="C39" s="181">
        <v>0</v>
      </c>
      <c r="D39" s="181">
        <v>0</v>
      </c>
    </row>
    <row r="40" spans="1:4">
      <c r="A40" s="54" t="s">
        <v>194</v>
      </c>
      <c r="B40" s="191">
        <f>B41+B42</f>
        <v>1607142.84</v>
      </c>
      <c r="C40" s="191">
        <f>C41+C42</f>
        <v>1205357.1299999999</v>
      </c>
      <c r="D40" s="191">
        <f>D41+D42</f>
        <v>1205357.1299999999</v>
      </c>
    </row>
    <row r="41" spans="1:4">
      <c r="A41" s="52" t="s">
        <v>195</v>
      </c>
      <c r="B41" s="181">
        <f>'Formato 6 a)'!B76</f>
        <v>0</v>
      </c>
      <c r="C41" s="181">
        <f>'Formato 6 a)'!E78</f>
        <v>0</v>
      </c>
      <c r="D41" s="181">
        <f>'Formato 6 a)'!F78</f>
        <v>0</v>
      </c>
    </row>
    <row r="42" spans="1:4">
      <c r="A42" s="52" t="s">
        <v>196</v>
      </c>
      <c r="B42" s="181">
        <f>'Formato 6 a)'!B151</f>
        <v>1607142.84</v>
      </c>
      <c r="C42" s="181">
        <f>'Formato 6 a)'!E151</f>
        <v>1205357.1299999999</v>
      </c>
      <c r="D42" s="181">
        <f>'Formato 6 a)'!F151</f>
        <v>1205357.1299999999</v>
      </c>
    </row>
    <row r="43" spans="1:4">
      <c r="A43" s="53"/>
      <c r="B43" s="53"/>
      <c r="C43" s="53"/>
      <c r="D43" s="53"/>
    </row>
    <row r="44" spans="1:4">
      <c r="A44" s="54" t="s">
        <v>197</v>
      </c>
      <c r="B44" s="191">
        <f>B37-B40</f>
        <v>-1607142.84</v>
      </c>
      <c r="C44" s="191">
        <f>C37-C40</f>
        <v>-1205357.1299999999</v>
      </c>
      <c r="D44" s="191">
        <f>D37-D40</f>
        <v>-1205357.1299999999</v>
      </c>
    </row>
    <row r="45" spans="1:4">
      <c r="A45" s="130"/>
      <c r="B45" s="57"/>
      <c r="C45" s="57"/>
      <c r="D45" s="57"/>
    </row>
    <row r="46" spans="1:4"/>
    <row r="47" spans="1:4" ht="30">
      <c r="A47" s="106" t="s">
        <v>183</v>
      </c>
      <c r="B47" s="44" t="s">
        <v>190</v>
      </c>
      <c r="C47" s="44" t="s">
        <v>167</v>
      </c>
      <c r="D47" s="44" t="s">
        <v>182</v>
      </c>
    </row>
    <row r="48" spans="1:4">
      <c r="A48" s="113" t="s">
        <v>198</v>
      </c>
      <c r="B48" s="241">
        <f>B9</f>
        <v>213259000</v>
      </c>
      <c r="C48" s="241">
        <f>C9</f>
        <v>168076440.77000001</v>
      </c>
      <c r="D48" s="241">
        <f>D9</f>
        <v>168076440.77000001</v>
      </c>
    </row>
    <row r="49" spans="1:4">
      <c r="A49" s="114" t="s">
        <v>199</v>
      </c>
      <c r="B49" s="191">
        <f>B50-B51</f>
        <v>0</v>
      </c>
      <c r="C49" s="191">
        <f>C50-C51</f>
        <v>0</v>
      </c>
      <c r="D49" s="191">
        <f>D50-D51</f>
        <v>0</v>
      </c>
    </row>
    <row r="50" spans="1:4">
      <c r="A50" s="115" t="s">
        <v>192</v>
      </c>
      <c r="B50" s="181">
        <f>B38</f>
        <v>0</v>
      </c>
      <c r="C50" s="181">
        <f t="shared" ref="C50:D50" si="0">C38</f>
        <v>0</v>
      </c>
      <c r="D50" s="181">
        <f t="shared" si="0"/>
        <v>0</v>
      </c>
    </row>
    <row r="51" spans="1:4">
      <c r="A51" s="115" t="s">
        <v>195</v>
      </c>
      <c r="B51" s="181">
        <f>B41</f>
        <v>0</v>
      </c>
      <c r="C51" s="181">
        <f t="shared" ref="C51:D51" si="1">C41</f>
        <v>0</v>
      </c>
      <c r="D51" s="181">
        <f t="shared" si="1"/>
        <v>0</v>
      </c>
    </row>
    <row r="52" spans="1:4">
      <c r="A52" s="53"/>
      <c r="B52" s="53"/>
      <c r="C52" s="53"/>
      <c r="D52" s="53"/>
    </row>
    <row r="53" spans="1:4">
      <c r="A53" s="52" t="s">
        <v>172</v>
      </c>
      <c r="B53" s="181">
        <f>B14</f>
        <v>213259000</v>
      </c>
      <c r="C53" s="181">
        <f>C14</f>
        <v>148876838.13000003</v>
      </c>
      <c r="D53" s="181">
        <f>D14</f>
        <v>147218255.80000001</v>
      </c>
    </row>
    <row r="54" spans="1:4">
      <c r="A54" s="53"/>
      <c r="B54" s="53"/>
      <c r="C54" s="53"/>
      <c r="D54" s="53"/>
    </row>
    <row r="55" spans="1:4">
      <c r="A55" s="52" t="s">
        <v>175</v>
      </c>
      <c r="B55" s="112">
        <f>B18</f>
        <v>0</v>
      </c>
      <c r="C55" s="58">
        <f t="shared" ref="C55:D55" si="2">C18</f>
        <v>29445901.829999998</v>
      </c>
      <c r="D55" s="58">
        <f t="shared" si="2"/>
        <v>29445901.829999998</v>
      </c>
    </row>
    <row r="56" spans="1:4">
      <c r="A56" s="53"/>
      <c r="B56" s="53"/>
      <c r="C56" s="53"/>
      <c r="D56" s="53"/>
    </row>
    <row r="57" spans="1:4" ht="32.25" customHeight="1">
      <c r="A57" s="109" t="s">
        <v>201</v>
      </c>
      <c r="B57" s="191">
        <f>B48+B49-B53+B55</f>
        <v>0</v>
      </c>
      <c r="C57" s="191">
        <f>C48+C49-C53+C55</f>
        <v>48645504.469999984</v>
      </c>
      <c r="D57" s="191">
        <f>D48+D49-D53+D55</f>
        <v>50304086.799999997</v>
      </c>
    </row>
    <row r="58" spans="1:4">
      <c r="A58" s="60"/>
      <c r="B58" s="60"/>
      <c r="C58" s="60"/>
      <c r="D58" s="60"/>
    </row>
    <row r="59" spans="1:4" ht="30" customHeight="1">
      <c r="A59" s="109" t="s">
        <v>200</v>
      </c>
      <c r="B59" s="191">
        <f>B57-B49</f>
        <v>0</v>
      </c>
      <c r="C59" s="191">
        <f>C57-C49</f>
        <v>48645504.469999984</v>
      </c>
      <c r="D59" s="191">
        <f>D57-D49</f>
        <v>50304086.799999997</v>
      </c>
    </row>
    <row r="60" spans="1:4">
      <c r="A60" s="57"/>
      <c r="B60" s="57"/>
      <c r="C60" s="57"/>
      <c r="D60" s="57"/>
    </row>
    <row r="61" spans="1:4"/>
    <row r="62" spans="1:4" ht="30">
      <c r="A62" s="106" t="s">
        <v>183</v>
      </c>
      <c r="B62" s="44" t="s">
        <v>190</v>
      </c>
      <c r="C62" s="44" t="s">
        <v>167</v>
      </c>
      <c r="D62" s="44" t="s">
        <v>182</v>
      </c>
    </row>
    <row r="63" spans="1:4">
      <c r="A63" s="113" t="s">
        <v>170</v>
      </c>
      <c r="B63" s="242">
        <f>B10</f>
        <v>207500000</v>
      </c>
      <c r="C63" s="242">
        <f>C10</f>
        <v>185664341.35999998</v>
      </c>
      <c r="D63" s="242">
        <f>D10</f>
        <v>185664341.35999998</v>
      </c>
    </row>
    <row r="64" spans="1:4" ht="30">
      <c r="A64" s="114" t="s">
        <v>202</v>
      </c>
      <c r="B64" s="240">
        <f>B65-B66</f>
        <v>-1607142.84</v>
      </c>
      <c r="C64" s="240">
        <f>C65-C66</f>
        <v>-1205357.1299999999</v>
      </c>
      <c r="D64" s="240">
        <f>D65-D66</f>
        <v>-1205357.1299999999</v>
      </c>
    </row>
    <row r="65" spans="1:4">
      <c r="A65" s="115" t="s">
        <v>193</v>
      </c>
      <c r="B65" s="239">
        <f>B39</f>
        <v>0</v>
      </c>
      <c r="C65" s="239">
        <f t="shared" ref="C65:D65" si="3">C39</f>
        <v>0</v>
      </c>
      <c r="D65" s="239">
        <f t="shared" si="3"/>
        <v>0</v>
      </c>
    </row>
    <row r="66" spans="1:4">
      <c r="A66" s="115" t="s">
        <v>196</v>
      </c>
      <c r="B66" s="239">
        <f>B42</f>
        <v>1607142.84</v>
      </c>
      <c r="C66" s="239">
        <f t="shared" ref="C66:D66" si="4">C42</f>
        <v>1205357.1299999999</v>
      </c>
      <c r="D66" s="239">
        <f t="shared" si="4"/>
        <v>1205357.1299999999</v>
      </c>
    </row>
    <row r="67" spans="1:4">
      <c r="A67" s="53"/>
      <c r="B67" s="12"/>
      <c r="C67" s="12"/>
      <c r="D67" s="12"/>
    </row>
    <row r="68" spans="1:4">
      <c r="A68" s="52" t="s">
        <v>203</v>
      </c>
      <c r="B68" s="239">
        <f>B15</f>
        <v>205892857.16</v>
      </c>
      <c r="C68" s="239">
        <f>C15</f>
        <v>155974465.53</v>
      </c>
      <c r="D68" s="239">
        <f>D15</f>
        <v>150657876.22</v>
      </c>
    </row>
    <row r="69" spans="1:4">
      <c r="A69" s="53"/>
      <c r="B69" s="12"/>
      <c r="C69" s="12"/>
      <c r="D69" s="12"/>
    </row>
    <row r="70" spans="1:4">
      <c r="A70" s="52" t="s">
        <v>176</v>
      </c>
      <c r="B70" s="111">
        <f>B19</f>
        <v>0</v>
      </c>
      <c r="C70" s="239">
        <f>C19</f>
        <v>60340187.399999999</v>
      </c>
      <c r="D70" s="23">
        <f t="shared" ref="D70" si="5">D19</f>
        <v>60340187.399999999</v>
      </c>
    </row>
    <row r="71" spans="1:4">
      <c r="A71" s="53"/>
      <c r="B71" s="12"/>
      <c r="C71" s="12"/>
      <c r="D71" s="12"/>
    </row>
    <row r="72" spans="1:4" ht="30" customHeight="1">
      <c r="A72" s="109" t="s">
        <v>205</v>
      </c>
      <c r="B72" s="240">
        <f>B63+B64-B68+B70</f>
        <v>0</v>
      </c>
      <c r="C72" s="240">
        <f>C63+C64-C68+C70</f>
        <v>88824706.099999994</v>
      </c>
      <c r="D72" s="240">
        <f>D63+D64-D68+D70</f>
        <v>94141295.409999996</v>
      </c>
    </row>
    <row r="73" spans="1:4">
      <c r="A73" s="53"/>
      <c r="B73" s="12"/>
      <c r="C73" s="12"/>
      <c r="D73" s="12"/>
    </row>
    <row r="74" spans="1:4" ht="30" customHeight="1">
      <c r="A74" s="109" t="s">
        <v>204</v>
      </c>
      <c r="B74" s="240">
        <f>B72-B64</f>
        <v>1607142.84</v>
      </c>
      <c r="C74" s="240">
        <f>C72-C64</f>
        <v>90030063.229999989</v>
      </c>
      <c r="D74" s="240">
        <f>D72-D64</f>
        <v>95346652.539999992</v>
      </c>
    </row>
    <row r="75" spans="1:4">
      <c r="A75" s="57"/>
      <c r="B75" s="13"/>
      <c r="C75" s="13"/>
      <c r="D75" s="13"/>
    </row>
  </sheetData>
  <sheetProtection password="D8CF" sheet="1" objects="1" scenarios="1"/>
  <mergeCells count="5">
    <mergeCell ref="A2:D2"/>
    <mergeCell ref="A3:D3"/>
    <mergeCell ref="A4:D4"/>
    <mergeCell ref="A5:D5"/>
    <mergeCell ref="A1:D1"/>
  </mergeCells>
  <dataValidations count="1">
    <dataValidation type="decimal" allowBlank="1" showInputMessage="1" showErrorMessage="1" sqref="B8:D25 B29:D33 B37:D44 B48:D59 B63:D74" xr:uid="{00000000-0002-0000-0900-000000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0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6"/>
  <dimension ref="A1:Y39"/>
  <sheetViews>
    <sheetView topLeftCell="A13" workbookViewId="0">
      <selection activeCell="P38" sqref="P38"/>
    </sheetView>
  </sheetViews>
  <sheetFormatPr baseColWidth="10" defaultRowHeight="15"/>
  <cols>
    <col min="1" max="1" width="10.42578125" bestFit="1" customWidth="1"/>
    <col min="2" max="14" width="3" customWidth="1"/>
    <col min="15" max="15" width="55.42578125" customWidth="1"/>
    <col min="17" max="17" width="12.7109375" customWidth="1"/>
    <col min="18" max="18" width="18.85546875" bestFit="1" customWidth="1"/>
    <col min="20" max="20" width="5.85546875" bestFit="1" customWidth="1"/>
    <col min="21" max="21" width="17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698</v>
      </c>
      <c r="Q1" t="s">
        <v>723</v>
      </c>
      <c r="R1" t="s">
        <v>724</v>
      </c>
    </row>
    <row r="2" spans="1:25">
      <c r="A2" s="3" t="str">
        <f t="shared" ref="A2:A39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4,1,0,0,0,0,0</v>
      </c>
      <c r="B2">
        <v>4</v>
      </c>
      <c r="C2">
        <v>1</v>
      </c>
      <c r="I2" t="s">
        <v>699</v>
      </c>
      <c r="P2" s="18">
        <f>'Formato 4'!B8</f>
        <v>419151857.16000003</v>
      </c>
      <c r="Q2" s="18">
        <f>'Formato 4'!C8</f>
        <v>352535425</v>
      </c>
      <c r="R2" s="18">
        <f>'Formato 4'!D8</f>
        <v>352535425</v>
      </c>
      <c r="S2" s="18"/>
      <c r="T2" s="18"/>
      <c r="U2" s="18"/>
      <c r="V2" s="18"/>
    </row>
    <row r="3" spans="1:25">
      <c r="A3" s="3" t="str">
        <f t="shared" si="0"/>
        <v>4,1,1,0,0,0,0</v>
      </c>
      <c r="B3">
        <v>4</v>
      </c>
      <c r="C3">
        <v>1</v>
      </c>
      <c r="D3">
        <v>1</v>
      </c>
      <c r="J3" t="s">
        <v>215</v>
      </c>
      <c r="P3" s="18">
        <f>'Formato 4'!B9</f>
        <v>213259000</v>
      </c>
      <c r="Q3" s="18">
        <f>'Formato 4'!C9</f>
        <v>168076440.77000001</v>
      </c>
      <c r="R3" s="18">
        <f>'Formato 4'!D9</f>
        <v>168076440.77000001</v>
      </c>
      <c r="S3" s="18"/>
      <c r="T3" s="18"/>
      <c r="U3" s="18"/>
      <c r="V3" s="18"/>
    </row>
    <row r="4" spans="1:25">
      <c r="A4" s="3" t="str">
        <f t="shared" si="0"/>
        <v>4,1,2,0,0,0,0</v>
      </c>
      <c r="B4">
        <v>4</v>
      </c>
      <c r="C4">
        <v>1</v>
      </c>
      <c r="D4">
        <v>2</v>
      </c>
      <c r="J4" t="s">
        <v>700</v>
      </c>
      <c r="P4" s="18">
        <f>'Formato 4'!B10</f>
        <v>207500000</v>
      </c>
      <c r="Q4" s="18">
        <f>'Formato 4'!C10</f>
        <v>185664341.35999998</v>
      </c>
      <c r="R4" s="18">
        <f>'Formato 4'!D10</f>
        <v>185664341.35999998</v>
      </c>
      <c r="S4" s="18"/>
      <c r="T4" s="18"/>
      <c r="U4" s="18"/>
      <c r="V4" s="18"/>
    </row>
    <row r="5" spans="1:25">
      <c r="A5" s="3" t="str">
        <f t="shared" si="0"/>
        <v>4,1,3,0,0,0,0</v>
      </c>
      <c r="B5">
        <v>4</v>
      </c>
      <c r="C5">
        <v>1</v>
      </c>
      <c r="D5">
        <v>3</v>
      </c>
      <c r="J5" t="s">
        <v>701</v>
      </c>
      <c r="P5" s="18">
        <f>'Formato 4'!B11</f>
        <v>-1607142.84</v>
      </c>
      <c r="Q5" s="18">
        <f>'Formato 4'!C11</f>
        <v>-1205357.1299999999</v>
      </c>
      <c r="R5" s="18">
        <f>'Formato 4'!D11</f>
        <v>-1205357.1299999999</v>
      </c>
      <c r="S5" s="18"/>
      <c r="T5" s="18"/>
      <c r="U5" s="18"/>
      <c r="V5" s="18"/>
    </row>
    <row r="6" spans="1:25">
      <c r="A6" s="3" t="str">
        <f t="shared" si="0"/>
        <v>4,2,0,0,0,0,0</v>
      </c>
      <c r="B6">
        <v>4</v>
      </c>
      <c r="C6">
        <v>2</v>
      </c>
      <c r="I6" t="s">
        <v>702</v>
      </c>
      <c r="P6" s="18">
        <f>'Formato 4'!B13</f>
        <v>419151857.15999997</v>
      </c>
      <c r="Q6" s="18">
        <f>'Formato 4'!C13</f>
        <v>304851303.66000003</v>
      </c>
      <c r="R6" s="18">
        <f>'Formato 4'!D13</f>
        <v>297876132.01999998</v>
      </c>
      <c r="S6" s="18"/>
      <c r="T6" s="18"/>
      <c r="U6" s="18"/>
      <c r="V6" s="18"/>
      <c r="W6" s="18"/>
      <c r="X6" s="18"/>
      <c r="Y6" s="18"/>
    </row>
    <row r="7" spans="1:25">
      <c r="A7" s="3" t="str">
        <f t="shared" si="0"/>
        <v>4,2,1,0,0,0,0</v>
      </c>
      <c r="B7">
        <v>4</v>
      </c>
      <c r="C7">
        <v>2</v>
      </c>
      <c r="D7">
        <v>1</v>
      </c>
      <c r="J7" t="s">
        <v>703</v>
      </c>
      <c r="P7" s="18">
        <f>'Formato 4'!B14</f>
        <v>213259000</v>
      </c>
      <c r="Q7" s="18">
        <f>'Formato 4'!C14</f>
        <v>148876838.13000003</v>
      </c>
      <c r="R7" s="18">
        <f>'Formato 4'!D14</f>
        <v>147218255.80000001</v>
      </c>
    </row>
    <row r="8" spans="1:25">
      <c r="A8" s="3" t="str">
        <f t="shared" si="0"/>
        <v>4,2,2,0,0,0,0</v>
      </c>
      <c r="B8">
        <v>4</v>
      </c>
      <c r="C8">
        <v>2</v>
      </c>
      <c r="D8">
        <v>2</v>
      </c>
      <c r="J8" t="s">
        <v>704</v>
      </c>
      <c r="P8" s="18">
        <f>'Formato 4'!B15</f>
        <v>205892857.16</v>
      </c>
      <c r="Q8" s="18">
        <f>'Formato 4'!C15</f>
        <v>155974465.53</v>
      </c>
      <c r="R8" s="18">
        <f>'Formato 4'!D15</f>
        <v>150657876.22</v>
      </c>
    </row>
    <row r="9" spans="1:25">
      <c r="A9" s="3" t="str">
        <f t="shared" si="0"/>
        <v>4,3,0,0,0,0,0</v>
      </c>
      <c r="B9">
        <v>4</v>
      </c>
      <c r="C9">
        <v>3</v>
      </c>
      <c r="I9" t="s">
        <v>725</v>
      </c>
      <c r="P9" s="18"/>
      <c r="Q9" s="18">
        <f>'Formato 4'!C17</f>
        <v>89786089.229999989</v>
      </c>
      <c r="R9" s="18">
        <f>'Formato 4'!D17</f>
        <v>89786089.229999989</v>
      </c>
    </row>
    <row r="10" spans="1:25">
      <c r="A10" s="3" t="str">
        <f t="shared" si="0"/>
        <v>4,3,1,0,0,0,0</v>
      </c>
      <c r="B10">
        <v>4</v>
      </c>
      <c r="C10">
        <v>3</v>
      </c>
      <c r="D10">
        <v>1</v>
      </c>
      <c r="J10" t="s">
        <v>718</v>
      </c>
      <c r="P10" s="18"/>
      <c r="Q10" s="18">
        <f>'Formato 4'!C18</f>
        <v>29445901.829999998</v>
      </c>
      <c r="R10" s="18">
        <f>'Formato 4'!D18</f>
        <v>29445901.829999998</v>
      </c>
    </row>
    <row r="11" spans="1:25">
      <c r="A11" s="3" t="str">
        <f t="shared" si="0"/>
        <v>4,3,2,0,0,0,0</v>
      </c>
      <c r="B11">
        <v>4</v>
      </c>
      <c r="C11">
        <v>3</v>
      </c>
      <c r="D11">
        <v>2</v>
      </c>
      <c r="J11" t="s">
        <v>722</v>
      </c>
      <c r="N11" s="20"/>
      <c r="P11" s="18"/>
      <c r="Q11" s="18">
        <f>'Formato 4'!C19</f>
        <v>60340187.399999999</v>
      </c>
      <c r="R11" s="18">
        <f>'Formato 4'!D19</f>
        <v>60340187.399999999</v>
      </c>
    </row>
    <row r="12" spans="1:25">
      <c r="A12" s="3" t="str">
        <f t="shared" si="0"/>
        <v>4,4,0,0,0,0,0</v>
      </c>
      <c r="B12">
        <v>4</v>
      </c>
      <c r="C12">
        <v>4</v>
      </c>
      <c r="I12" t="s">
        <v>705</v>
      </c>
      <c r="P12" s="18">
        <f>'Formato 4'!B21</f>
        <v>5.9604644775390625E-8</v>
      </c>
      <c r="Q12" s="18">
        <f>'Formato 4'!C21</f>
        <v>137470210.56999996</v>
      </c>
      <c r="R12" s="18">
        <f>'Formato 4'!D21</f>
        <v>144445382.21000001</v>
      </c>
    </row>
    <row r="13" spans="1:25">
      <c r="A13" s="3" t="str">
        <f t="shared" si="0"/>
        <v>4,5,0,0,0,0,0</v>
      </c>
      <c r="B13">
        <v>4</v>
      </c>
      <c r="C13">
        <v>5</v>
      </c>
      <c r="I13" t="s">
        <v>706</v>
      </c>
      <c r="P13" s="18">
        <f>'Formato 4'!B23</f>
        <v>1607142.8400000597</v>
      </c>
      <c r="Q13" s="18">
        <f>'Formato 4'!C23</f>
        <v>138675567.69999996</v>
      </c>
      <c r="R13" s="18">
        <f>'Formato 4'!D23</f>
        <v>145650739.34</v>
      </c>
    </row>
    <row r="14" spans="1:25">
      <c r="A14" s="3" t="str">
        <f t="shared" si="0"/>
        <v>4,6,0,0,0,0,0</v>
      </c>
      <c r="B14">
        <v>4</v>
      </c>
      <c r="C14">
        <v>6</v>
      </c>
      <c r="I14" t="s">
        <v>707</v>
      </c>
      <c r="P14" s="18">
        <f>'Formato 4'!B25</f>
        <v>1607142.8400000597</v>
      </c>
      <c r="Q14" s="18">
        <f>'Formato 4'!C25</f>
        <v>48889478.469999969</v>
      </c>
      <c r="R14" s="18">
        <f>'Formato 4'!D25</f>
        <v>55864650.110000014</v>
      </c>
    </row>
    <row r="15" spans="1:25">
      <c r="A15" s="3" t="str">
        <f t="shared" si="0"/>
        <v>4,7,0,0,0,0,0</v>
      </c>
      <c r="B15">
        <v>4</v>
      </c>
      <c r="C15">
        <v>7</v>
      </c>
      <c r="I15" t="s">
        <v>708</v>
      </c>
      <c r="P15">
        <f>'Formato 4'!B29</f>
        <v>1500000</v>
      </c>
      <c r="Q15">
        <f>'Formato 4'!C29</f>
        <v>709913.75</v>
      </c>
      <c r="R15">
        <f>'Formato 4'!D29</f>
        <v>709913.75</v>
      </c>
    </row>
    <row r="16" spans="1:25">
      <c r="A16" s="3" t="str">
        <f t="shared" si="0"/>
        <v>4,7,1,0,0,0,0</v>
      </c>
      <c r="B16">
        <v>4</v>
      </c>
      <c r="C16">
        <v>7</v>
      </c>
      <c r="D16">
        <v>1</v>
      </c>
      <c r="J16" t="s">
        <v>709</v>
      </c>
      <c r="P16">
        <f>'Formato 4'!B30</f>
        <v>200000</v>
      </c>
      <c r="Q16">
        <f>'Formato 4'!C30</f>
        <v>0</v>
      </c>
      <c r="R16">
        <f>'Formato 4'!D30</f>
        <v>0</v>
      </c>
    </row>
    <row r="17" spans="1:18">
      <c r="A17" s="3" t="str">
        <f t="shared" si="0"/>
        <v>4,7,2,0,0,0,0</v>
      </c>
      <c r="B17">
        <v>4</v>
      </c>
      <c r="C17">
        <v>7</v>
      </c>
      <c r="D17">
        <v>2</v>
      </c>
      <c r="J17" t="s">
        <v>710</v>
      </c>
      <c r="P17">
        <f>'Formato 4'!B31</f>
        <v>1300000</v>
      </c>
      <c r="Q17">
        <f>'Formato 4'!C31</f>
        <v>709913.75</v>
      </c>
      <c r="R17">
        <f>'Formato 4'!D31</f>
        <v>709913.75</v>
      </c>
    </row>
    <row r="18" spans="1:18">
      <c r="A18" s="3" t="str">
        <f t="shared" si="0"/>
        <v>4,8,0,0,0,0,0</v>
      </c>
      <c r="B18">
        <v>4</v>
      </c>
      <c r="C18">
        <v>8</v>
      </c>
      <c r="I18" t="s">
        <v>711</v>
      </c>
      <c r="P18">
        <f>'Formato 4'!B33</f>
        <v>3107142.8400000595</v>
      </c>
      <c r="Q18">
        <f>'Formato 4'!C33</f>
        <v>49599392.219999969</v>
      </c>
      <c r="R18">
        <f>'Formato 4'!D33</f>
        <v>56574563.860000014</v>
      </c>
    </row>
    <row r="19" spans="1:18">
      <c r="A19" s="3" t="str">
        <f t="shared" si="0"/>
        <v>4,8,0,0,0,0,0</v>
      </c>
      <c r="B19">
        <v>4</v>
      </c>
      <c r="C19">
        <v>8</v>
      </c>
      <c r="I19" t="s">
        <v>712</v>
      </c>
      <c r="P19">
        <f>'Formato 4'!B37</f>
        <v>0</v>
      </c>
      <c r="Q19">
        <f>'Formato 4'!C37</f>
        <v>0</v>
      </c>
      <c r="R19">
        <f>'Formato 4'!D37</f>
        <v>0</v>
      </c>
    </row>
    <row r="20" spans="1:18">
      <c r="A20" s="3" t="str">
        <f t="shared" si="0"/>
        <v>4,8,1,0,0,0,0</v>
      </c>
      <c r="B20">
        <v>4</v>
      </c>
      <c r="C20">
        <v>8</v>
      </c>
      <c r="D20">
        <v>1</v>
      </c>
      <c r="J20" t="s">
        <v>713</v>
      </c>
      <c r="P20">
        <f>'Formato 4'!B38</f>
        <v>0</v>
      </c>
      <c r="Q20">
        <f>'Formato 4'!C38</f>
        <v>0</v>
      </c>
      <c r="R20">
        <f>'Formato 4'!D38</f>
        <v>0</v>
      </c>
    </row>
    <row r="21" spans="1:18">
      <c r="A21" s="3" t="str">
        <f t="shared" si="0"/>
        <v>4,8,2,0,0,0,0</v>
      </c>
      <c r="B21">
        <v>4</v>
      </c>
      <c r="C21">
        <v>8</v>
      </c>
      <c r="D21">
        <v>2</v>
      </c>
      <c r="J21" t="s">
        <v>714</v>
      </c>
      <c r="P21">
        <f>'Formato 4'!B39</f>
        <v>0</v>
      </c>
      <c r="Q21">
        <f>'Formato 4'!C39</f>
        <v>0</v>
      </c>
      <c r="R21">
        <f>'Formato 4'!D39</f>
        <v>0</v>
      </c>
    </row>
    <row r="22" spans="1:18">
      <c r="A22" s="3" t="str">
        <f t="shared" si="0"/>
        <v>4,9,0,0,0,0,0</v>
      </c>
      <c r="B22">
        <v>4</v>
      </c>
      <c r="C22">
        <v>9</v>
      </c>
      <c r="I22" t="s">
        <v>715</v>
      </c>
      <c r="P22">
        <f>'Formato 4'!B40</f>
        <v>1607142.84</v>
      </c>
      <c r="Q22">
        <f>'Formato 4'!C40</f>
        <v>1205357.1299999999</v>
      </c>
      <c r="R22">
        <f>'Formato 4'!D40</f>
        <v>1205357.1299999999</v>
      </c>
    </row>
    <row r="23" spans="1:18">
      <c r="A23" s="3" t="str">
        <f t="shared" si="0"/>
        <v>4,9,1,0,0,0,0</v>
      </c>
      <c r="B23">
        <v>4</v>
      </c>
      <c r="C23">
        <v>9</v>
      </c>
      <c r="D23">
        <v>1</v>
      </c>
      <c r="J23" t="s">
        <v>195</v>
      </c>
      <c r="P23">
        <f>'Formato 4'!B41</f>
        <v>0</v>
      </c>
      <c r="Q23">
        <f>'Formato 4'!C41</f>
        <v>0</v>
      </c>
      <c r="R23">
        <f>'Formato 4'!D41</f>
        <v>0</v>
      </c>
    </row>
    <row r="24" spans="1:18">
      <c r="A24" s="3" t="str">
        <f t="shared" si="0"/>
        <v>4,9,2,0,0,0,0</v>
      </c>
      <c r="B24">
        <v>4</v>
      </c>
      <c r="C24">
        <v>9</v>
      </c>
      <c r="D24">
        <v>2</v>
      </c>
      <c r="J24" t="s">
        <v>196</v>
      </c>
      <c r="P24">
        <f>'Formato 4'!B42</f>
        <v>1607142.84</v>
      </c>
      <c r="Q24">
        <f>'Formato 4'!C42</f>
        <v>1205357.1299999999</v>
      </c>
      <c r="R24">
        <f>'Formato 4'!D42</f>
        <v>1205357.1299999999</v>
      </c>
    </row>
    <row r="25" spans="1:18">
      <c r="A25" s="3" t="str">
        <f t="shared" si="0"/>
        <v>4,10,0,0,0,0,0</v>
      </c>
      <c r="B25">
        <v>4</v>
      </c>
      <c r="C25">
        <v>10</v>
      </c>
      <c r="I25" t="s">
        <v>701</v>
      </c>
      <c r="P25">
        <f>'Formato 4'!B44</f>
        <v>-1607142.84</v>
      </c>
      <c r="Q25">
        <f>'Formato 4'!C44</f>
        <v>-1205357.1299999999</v>
      </c>
      <c r="R25">
        <f>'Formato 4'!D44</f>
        <v>-1205357.1299999999</v>
      </c>
    </row>
    <row r="26" spans="1:18">
      <c r="A26" s="3" t="str">
        <f t="shared" si="0"/>
        <v>4,11,0,0,0,0,0</v>
      </c>
      <c r="B26">
        <v>4</v>
      </c>
      <c r="C26">
        <v>11</v>
      </c>
      <c r="I26" t="s">
        <v>215</v>
      </c>
      <c r="P26">
        <f>'Formato 4'!B48</f>
        <v>213259000</v>
      </c>
      <c r="Q26">
        <f>'Formato 4'!C48</f>
        <v>168076440.77000001</v>
      </c>
      <c r="R26">
        <f>'Formato 4'!D48</f>
        <v>168076440.77000001</v>
      </c>
    </row>
    <row r="27" spans="1:18">
      <c r="A27" s="3" t="str">
        <f t="shared" si="0"/>
        <v>4,11,1,0,0,0,0</v>
      </c>
      <c r="B27">
        <v>4</v>
      </c>
      <c r="C27">
        <v>11</v>
      </c>
      <c r="D27">
        <v>1</v>
      </c>
      <c r="J27" t="s">
        <v>716</v>
      </c>
      <c r="P27">
        <f>'Formato 4'!B49</f>
        <v>0</v>
      </c>
      <c r="Q27">
        <f>'Formato 4'!C49</f>
        <v>0</v>
      </c>
      <c r="R27">
        <f>'Formato 4'!D49</f>
        <v>0</v>
      </c>
    </row>
    <row r="28" spans="1:18">
      <c r="A28" s="3" t="str">
        <f t="shared" si="0"/>
        <v>4,11,1,1,0,0,0</v>
      </c>
      <c r="B28">
        <v>4</v>
      </c>
      <c r="C28">
        <v>11</v>
      </c>
      <c r="D28">
        <v>1</v>
      </c>
      <c r="E28">
        <v>1</v>
      </c>
      <c r="K28" t="s">
        <v>713</v>
      </c>
      <c r="P28">
        <f>'Formato 4'!B50</f>
        <v>0</v>
      </c>
      <c r="Q28">
        <f>'Formato 4'!C50</f>
        <v>0</v>
      </c>
      <c r="R28">
        <f>'Formato 4'!D50</f>
        <v>0</v>
      </c>
    </row>
    <row r="29" spans="1:18">
      <c r="A29" s="3" t="str">
        <f t="shared" si="0"/>
        <v>4,11,1,2,0,0,0</v>
      </c>
      <c r="B29">
        <v>4</v>
      </c>
      <c r="C29">
        <v>11</v>
      </c>
      <c r="D29">
        <v>1</v>
      </c>
      <c r="E29">
        <v>2</v>
      </c>
      <c r="K29" t="s">
        <v>717</v>
      </c>
      <c r="P29">
        <f>'Formato 4'!B51</f>
        <v>0</v>
      </c>
      <c r="Q29">
        <f>'Formato 4'!C51</f>
        <v>0</v>
      </c>
      <c r="R29">
        <f>'Formato 4'!D51</f>
        <v>0</v>
      </c>
    </row>
    <row r="30" spans="1:18">
      <c r="A30" s="3" t="str">
        <f t="shared" si="0"/>
        <v>4,12,0,0,0,0,0</v>
      </c>
      <c r="B30">
        <v>4</v>
      </c>
      <c r="C30">
        <v>12</v>
      </c>
      <c r="I30" t="s">
        <v>703</v>
      </c>
      <c r="P30">
        <f>'Formato 4'!B53</f>
        <v>213259000</v>
      </c>
      <c r="Q30">
        <f>'Formato 4'!C53</f>
        <v>148876838.13000003</v>
      </c>
      <c r="R30">
        <f>'Formato 4'!D53</f>
        <v>147218255.80000001</v>
      </c>
    </row>
    <row r="31" spans="1:18">
      <c r="A31" s="3" t="str">
        <f t="shared" si="0"/>
        <v>4,13,0,0,0,0,0</v>
      </c>
      <c r="B31">
        <v>4</v>
      </c>
      <c r="C31">
        <v>13</v>
      </c>
      <c r="I31" t="s">
        <v>718</v>
      </c>
      <c r="Q31">
        <f>'Formato 4'!C55</f>
        <v>29445901.829999998</v>
      </c>
      <c r="R31">
        <f>'Formato 4'!D55</f>
        <v>29445901.829999998</v>
      </c>
    </row>
    <row r="32" spans="1:18">
      <c r="A32" s="3" t="str">
        <f t="shared" si="0"/>
        <v>4,14,0,0,0,0,0</v>
      </c>
      <c r="B32">
        <v>4</v>
      </c>
      <c r="C32">
        <v>14</v>
      </c>
      <c r="I32" t="s">
        <v>700</v>
      </c>
      <c r="P32">
        <f>'Formato 4'!B63</f>
        <v>207500000</v>
      </c>
      <c r="Q32">
        <f>'Formato 4'!C63</f>
        <v>185664341.35999998</v>
      </c>
      <c r="R32">
        <f>'Formato 4'!D63</f>
        <v>185664341.35999998</v>
      </c>
    </row>
    <row r="33" spans="1:18">
      <c r="A33" s="3" t="str">
        <f t="shared" si="0"/>
        <v>4,14,1,0,0,0,0</v>
      </c>
      <c r="B33">
        <v>4</v>
      </c>
      <c r="C33">
        <v>14</v>
      </c>
      <c r="D33">
        <v>1</v>
      </c>
      <c r="J33" t="s">
        <v>719</v>
      </c>
      <c r="P33">
        <f>'Formato 4'!B64</f>
        <v>-1607142.84</v>
      </c>
      <c r="Q33">
        <f>'Formato 4'!C64</f>
        <v>-1205357.1299999999</v>
      </c>
      <c r="R33">
        <f>'Formato 4'!D64</f>
        <v>-1205357.1299999999</v>
      </c>
    </row>
    <row r="34" spans="1:18">
      <c r="A34" s="3" t="str">
        <f t="shared" si="0"/>
        <v>4,14,1,1,0,0,0</v>
      </c>
      <c r="B34">
        <v>4</v>
      </c>
      <c r="C34">
        <v>14</v>
      </c>
      <c r="D34">
        <v>1</v>
      </c>
      <c r="E34">
        <v>1</v>
      </c>
      <c r="K34" t="s">
        <v>720</v>
      </c>
      <c r="P34">
        <f>'Formato 4'!B65</f>
        <v>0</v>
      </c>
      <c r="Q34">
        <f>'Formato 4'!C65</f>
        <v>0</v>
      </c>
      <c r="R34">
        <f>'Formato 4'!D65</f>
        <v>0</v>
      </c>
    </row>
    <row r="35" spans="1:18">
      <c r="A35" s="3" t="str">
        <f t="shared" si="0"/>
        <v>4,14,1,2,0,0,0</v>
      </c>
      <c r="B35">
        <v>4</v>
      </c>
      <c r="C35">
        <v>14</v>
      </c>
      <c r="D35">
        <v>1</v>
      </c>
      <c r="E35">
        <v>2</v>
      </c>
      <c r="K35" t="s">
        <v>721</v>
      </c>
      <c r="P35">
        <f>'Formato 4'!B66</f>
        <v>1607142.84</v>
      </c>
      <c r="Q35">
        <f>'Formato 4'!C66</f>
        <v>1205357.1299999999</v>
      </c>
      <c r="R35">
        <f>'Formato 4'!D66</f>
        <v>1205357.1299999999</v>
      </c>
    </row>
    <row r="36" spans="1:18">
      <c r="A36" s="3" t="str">
        <f t="shared" si="0"/>
        <v>4,15,0,0,0,0,0</v>
      </c>
      <c r="B36">
        <v>4</v>
      </c>
      <c r="C36">
        <v>15</v>
      </c>
      <c r="I36" t="s">
        <v>704</v>
      </c>
      <c r="P36">
        <f>'Formato 4'!B68</f>
        <v>205892857.16</v>
      </c>
      <c r="Q36">
        <f>'Formato 4'!C68</f>
        <v>155974465.53</v>
      </c>
      <c r="R36">
        <f>'Formato 4'!D68</f>
        <v>150657876.22</v>
      </c>
    </row>
    <row r="37" spans="1:18">
      <c r="A37" s="3" t="str">
        <f t="shared" si="0"/>
        <v>4,16,0,0,0,0,0</v>
      </c>
      <c r="B37">
        <v>4</v>
      </c>
      <c r="C37">
        <v>16</v>
      </c>
      <c r="I37" t="s">
        <v>722</v>
      </c>
      <c r="Q37">
        <f>'Formato 4'!C70</f>
        <v>60340187.399999999</v>
      </c>
      <c r="R37">
        <f>'Formato 4'!D70</f>
        <v>60340187.399999999</v>
      </c>
    </row>
    <row r="38" spans="1:18">
      <c r="A38" s="3" t="str">
        <f t="shared" si="0"/>
        <v>4,17,0,0,0,0,0</v>
      </c>
      <c r="B38">
        <v>4</v>
      </c>
      <c r="C38">
        <v>17</v>
      </c>
      <c r="I38" t="s">
        <v>726</v>
      </c>
      <c r="P38">
        <f>'Formato 4'!B72</f>
        <v>0</v>
      </c>
      <c r="Q38">
        <f>'Formato 4'!C72</f>
        <v>88824706.099999994</v>
      </c>
      <c r="R38">
        <f>'Formato 4'!D72</f>
        <v>94141295.409999996</v>
      </c>
    </row>
    <row r="39" spans="1:18">
      <c r="A39" s="3" t="str">
        <f t="shared" si="0"/>
        <v>4,18,0,0,0,0,0</v>
      </c>
      <c r="B39">
        <v>4</v>
      </c>
      <c r="C39">
        <v>18</v>
      </c>
      <c r="I39" t="s">
        <v>727</v>
      </c>
      <c r="P39">
        <f>'Formato 4'!B74</f>
        <v>1607142.84</v>
      </c>
      <c r="Q39">
        <f>'Formato 4'!C74</f>
        <v>90030063.229999989</v>
      </c>
      <c r="R39">
        <f>'Formato 4'!D74</f>
        <v>95346652.539999992</v>
      </c>
    </row>
  </sheetData>
  <sheetProtection algorithmName="SHA-512" hashValue="FWq6HQIhRQU91yFWraGbQtxcmY+Jk5Ul0Lpg8F12dbliLjDgg5a0mTscxikmPRjxLIeWWTS9PEP8rEaLmUFMxw==" saltValue="wWlXv3W2SwsVHeC+8md2qw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51">
    <pageSetUpPr fitToPage="1"/>
  </sheetPr>
  <dimension ref="A1:H76"/>
  <sheetViews>
    <sheetView showGridLines="0" topLeftCell="A49" zoomScale="85" zoomScaleNormal="85" workbookViewId="0">
      <selection activeCell="D68" sqref="D68:D69"/>
    </sheetView>
  </sheetViews>
  <sheetFormatPr baseColWidth="10" defaultColWidth="0" defaultRowHeight="15" zeroHeight="1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81" customFormat="1" ht="37.5" customHeight="1">
      <c r="A1" s="265" t="s">
        <v>206</v>
      </c>
      <c r="B1" s="265"/>
      <c r="C1" s="265"/>
      <c r="D1" s="265"/>
      <c r="E1" s="265"/>
      <c r="F1" s="265"/>
      <c r="G1" s="265"/>
    </row>
    <row r="2" spans="1:8">
      <c r="A2" s="247" t="str">
        <f>ENTE_PUBLICO_A</f>
        <v>Municipio de Valle de Santiago, Gto., Gobierno del Estado de Guanajuato (a)</v>
      </c>
      <c r="B2" s="248"/>
      <c r="C2" s="248"/>
      <c r="D2" s="248"/>
      <c r="E2" s="248"/>
      <c r="F2" s="248"/>
      <c r="G2" s="249"/>
    </row>
    <row r="3" spans="1:8">
      <c r="A3" s="250" t="s">
        <v>207</v>
      </c>
      <c r="B3" s="251"/>
      <c r="C3" s="251"/>
      <c r="D3" s="251"/>
      <c r="E3" s="251"/>
      <c r="F3" s="251"/>
      <c r="G3" s="252"/>
    </row>
    <row r="4" spans="1:8">
      <c r="A4" s="253" t="str">
        <f>TRIMESTRE</f>
        <v>Del 1 de enero al 30 de septiembre de 2020 (b)</v>
      </c>
      <c r="B4" s="254"/>
      <c r="C4" s="254"/>
      <c r="D4" s="254"/>
      <c r="E4" s="254"/>
      <c r="F4" s="254"/>
      <c r="G4" s="255"/>
    </row>
    <row r="5" spans="1:8">
      <c r="A5" s="256" t="s">
        <v>118</v>
      </c>
      <c r="B5" s="257"/>
      <c r="C5" s="257"/>
      <c r="D5" s="257"/>
      <c r="E5" s="257"/>
      <c r="F5" s="257"/>
      <c r="G5" s="258"/>
    </row>
    <row r="6" spans="1:8">
      <c r="A6" s="262" t="s">
        <v>214</v>
      </c>
      <c r="B6" s="264" t="s">
        <v>208</v>
      </c>
      <c r="C6" s="264"/>
      <c r="D6" s="264"/>
      <c r="E6" s="264"/>
      <c r="F6" s="264"/>
      <c r="G6" s="264" t="s">
        <v>209</v>
      </c>
    </row>
    <row r="7" spans="1:8" ht="30">
      <c r="A7" s="263"/>
      <c r="B7" s="45" t="s">
        <v>210</v>
      </c>
      <c r="C7" s="44" t="s">
        <v>211</v>
      </c>
      <c r="D7" s="45" t="s">
        <v>212</v>
      </c>
      <c r="E7" s="45" t="s">
        <v>167</v>
      </c>
      <c r="F7" s="45" t="s">
        <v>213</v>
      </c>
      <c r="G7" s="264"/>
    </row>
    <row r="8" spans="1:8">
      <c r="A8" s="51" t="s">
        <v>215</v>
      </c>
      <c r="B8" s="12"/>
      <c r="C8" s="12"/>
      <c r="D8" s="12"/>
      <c r="E8" s="12"/>
      <c r="F8" s="12"/>
      <c r="G8" s="12"/>
    </row>
    <row r="9" spans="1:8">
      <c r="A9" s="52" t="s">
        <v>216</v>
      </c>
      <c r="B9" s="135">
        <v>19780000</v>
      </c>
      <c r="C9" s="183">
        <v>1928000</v>
      </c>
      <c r="D9" s="184">
        <v>21708000</v>
      </c>
      <c r="E9" s="183">
        <v>20092865.550000001</v>
      </c>
      <c r="F9" s="183">
        <v>20092865.550000001</v>
      </c>
      <c r="G9" s="184">
        <v>312865.55000000075</v>
      </c>
      <c r="H9" s="8"/>
    </row>
    <row r="10" spans="1:8">
      <c r="A10" s="52" t="s">
        <v>217</v>
      </c>
      <c r="B10" s="135">
        <v>0</v>
      </c>
      <c r="C10" s="183">
        <v>0</v>
      </c>
      <c r="D10" s="184">
        <v>0</v>
      </c>
      <c r="E10" s="183">
        <v>0</v>
      </c>
      <c r="F10" s="183">
        <v>0</v>
      </c>
      <c r="G10" s="184">
        <v>0</v>
      </c>
    </row>
    <row r="11" spans="1:8">
      <c r="A11" s="52" t="s">
        <v>218</v>
      </c>
      <c r="B11" s="135">
        <v>6000000</v>
      </c>
      <c r="C11" s="183">
        <v>-969350</v>
      </c>
      <c r="D11" s="184">
        <v>5030650</v>
      </c>
      <c r="E11" s="183">
        <v>5214526.49</v>
      </c>
      <c r="F11" s="183">
        <v>5214526.49</v>
      </c>
      <c r="G11" s="184">
        <v>-785473.50999999978</v>
      </c>
    </row>
    <row r="12" spans="1:8">
      <c r="A12" s="52" t="s">
        <v>219</v>
      </c>
      <c r="B12" s="135">
        <v>26008700</v>
      </c>
      <c r="C12" s="183">
        <v>621100</v>
      </c>
      <c r="D12" s="184">
        <v>26629800</v>
      </c>
      <c r="E12" s="183">
        <v>17742214.800000001</v>
      </c>
      <c r="F12" s="183">
        <v>17742214.800000001</v>
      </c>
      <c r="G12" s="184">
        <v>-8266485.1999999993</v>
      </c>
    </row>
    <row r="13" spans="1:8">
      <c r="A13" s="52" t="s">
        <v>220</v>
      </c>
      <c r="B13" s="135">
        <v>4300300</v>
      </c>
      <c r="C13" s="183">
        <v>-300000</v>
      </c>
      <c r="D13" s="184">
        <v>4000300</v>
      </c>
      <c r="E13" s="183">
        <v>3054405.48</v>
      </c>
      <c r="F13" s="183">
        <v>3054405.48</v>
      </c>
      <c r="G13" s="184">
        <v>-1245894.52</v>
      </c>
    </row>
    <row r="14" spans="1:8">
      <c r="A14" s="52" t="s">
        <v>221</v>
      </c>
      <c r="B14" s="135">
        <v>2170000</v>
      </c>
      <c r="C14" s="183">
        <v>-487000</v>
      </c>
      <c r="D14" s="184">
        <v>1683000</v>
      </c>
      <c r="E14" s="183">
        <v>1147688.5</v>
      </c>
      <c r="F14" s="183">
        <v>1147688.5</v>
      </c>
      <c r="G14" s="184">
        <v>-1022311.5</v>
      </c>
    </row>
    <row r="15" spans="1:8">
      <c r="A15" s="52" t="s">
        <v>222</v>
      </c>
      <c r="B15" s="135">
        <v>0</v>
      </c>
      <c r="C15" s="183">
        <v>0</v>
      </c>
      <c r="D15" s="184">
        <v>0</v>
      </c>
      <c r="E15" s="183">
        <v>0</v>
      </c>
      <c r="F15" s="183">
        <v>0</v>
      </c>
      <c r="G15" s="184">
        <v>0</v>
      </c>
    </row>
    <row r="16" spans="1:8">
      <c r="A16" s="10" t="s">
        <v>275</v>
      </c>
      <c r="B16" s="139">
        <f t="shared" ref="B16" si="0">SUM(B17:B27)</f>
        <v>152400000</v>
      </c>
      <c r="C16" s="184">
        <v>4534371</v>
      </c>
      <c r="D16" s="184">
        <v>156934371</v>
      </c>
      <c r="E16" s="184">
        <f>SUM(E17:E27)</f>
        <v>119563857.47000001</v>
      </c>
      <c r="F16" s="193">
        <f>SUM(F17:F27)</f>
        <v>119563857.47000001</v>
      </c>
      <c r="G16" s="184">
        <v>-32931853.669999987</v>
      </c>
    </row>
    <row r="17" spans="1:7">
      <c r="A17" s="61" t="s">
        <v>223</v>
      </c>
      <c r="B17" s="172">
        <v>104000000</v>
      </c>
      <c r="C17" s="183">
        <v>347156</v>
      </c>
      <c r="D17" s="184">
        <v>104347156</v>
      </c>
      <c r="E17" s="183">
        <v>78385568.890000001</v>
      </c>
      <c r="F17" s="183">
        <v>78385568.890000001</v>
      </c>
      <c r="G17" s="184">
        <v>-25614431.109999999</v>
      </c>
    </row>
    <row r="18" spans="1:7">
      <c r="A18" s="61" t="s">
        <v>224</v>
      </c>
      <c r="B18" s="172">
        <v>25000000</v>
      </c>
      <c r="C18" s="183">
        <v>639546</v>
      </c>
      <c r="D18" s="184">
        <v>25639546</v>
      </c>
      <c r="E18" s="184">
        <v>22448990.530000001</v>
      </c>
      <c r="F18" s="184">
        <v>22448990.530000001</v>
      </c>
      <c r="G18" s="184">
        <v>-2551009.4699999988</v>
      </c>
    </row>
    <row r="19" spans="1:7">
      <c r="A19" s="61" t="s">
        <v>225</v>
      </c>
      <c r="B19" s="172">
        <v>7400000</v>
      </c>
      <c r="C19" s="183">
        <v>828457</v>
      </c>
      <c r="D19" s="184">
        <v>8228457</v>
      </c>
      <c r="E19" s="184">
        <v>5824420.7000000002</v>
      </c>
      <c r="F19" s="184">
        <v>5824420.7000000002</v>
      </c>
      <c r="G19" s="184">
        <v>-1575579.2999999998</v>
      </c>
    </row>
    <row r="20" spans="1:7">
      <c r="A20" s="61" t="s">
        <v>226</v>
      </c>
      <c r="B20" s="172">
        <v>0</v>
      </c>
      <c r="C20" s="184">
        <v>0</v>
      </c>
      <c r="D20" s="184">
        <v>0</v>
      </c>
      <c r="E20" s="184">
        <v>0</v>
      </c>
      <c r="F20" s="184">
        <v>0</v>
      </c>
      <c r="G20" s="184">
        <v>0</v>
      </c>
    </row>
    <row r="21" spans="1:7">
      <c r="A21" s="61" t="s">
        <v>227</v>
      </c>
      <c r="B21" s="172">
        <v>0</v>
      </c>
      <c r="C21" s="184">
        <v>0</v>
      </c>
      <c r="D21" s="184">
        <v>0</v>
      </c>
      <c r="E21" s="184">
        <v>0</v>
      </c>
      <c r="F21" s="184">
        <v>0</v>
      </c>
      <c r="G21" s="184">
        <v>0</v>
      </c>
    </row>
    <row r="22" spans="1:7">
      <c r="A22" s="61" t="s">
        <v>228</v>
      </c>
      <c r="B22" s="172">
        <v>2600000</v>
      </c>
      <c r="C22" s="183">
        <v>864606</v>
      </c>
      <c r="D22" s="184">
        <v>3464606</v>
      </c>
      <c r="E22" s="184">
        <v>1908548.37</v>
      </c>
      <c r="F22" s="184">
        <v>1908548.37</v>
      </c>
      <c r="G22" s="184">
        <v>-691451.62999999989</v>
      </c>
    </row>
    <row r="23" spans="1:7">
      <c r="A23" s="61" t="s">
        <v>229</v>
      </c>
      <c r="B23" s="172">
        <v>0</v>
      </c>
      <c r="C23" s="184">
        <v>0</v>
      </c>
      <c r="D23" s="184">
        <v>0</v>
      </c>
      <c r="E23" s="184">
        <v>0</v>
      </c>
      <c r="F23" s="184">
        <v>0</v>
      </c>
      <c r="G23" s="184">
        <v>0</v>
      </c>
    </row>
    <row r="24" spans="1:7">
      <c r="A24" s="61" t="s">
        <v>230</v>
      </c>
      <c r="B24" s="172">
        <v>0</v>
      </c>
      <c r="C24" s="184">
        <v>0</v>
      </c>
      <c r="D24" s="184">
        <v>0</v>
      </c>
      <c r="E24" s="184">
        <v>0</v>
      </c>
      <c r="F24" s="184">
        <v>0</v>
      </c>
      <c r="G24" s="184">
        <v>0</v>
      </c>
    </row>
    <row r="25" spans="1:7">
      <c r="A25" s="61" t="s">
        <v>231</v>
      </c>
      <c r="B25" s="172">
        <v>4400000</v>
      </c>
      <c r="C25" s="183">
        <v>132107</v>
      </c>
      <c r="D25" s="184">
        <v>4532107</v>
      </c>
      <c r="E25" s="184">
        <v>2398603.75</v>
      </c>
      <c r="F25" s="184">
        <v>2398603.75</v>
      </c>
      <c r="G25" s="184">
        <v>-2001396.25</v>
      </c>
    </row>
    <row r="26" spans="1:7">
      <c r="A26" s="61" t="s">
        <v>232</v>
      </c>
      <c r="B26" s="172">
        <v>9000000</v>
      </c>
      <c r="C26" s="183">
        <v>1722499</v>
      </c>
      <c r="D26" s="184">
        <v>10722499</v>
      </c>
      <c r="E26" s="184">
        <f>8502014.09+95711.14</f>
        <v>8597725.2300000004</v>
      </c>
      <c r="F26" s="193">
        <f>8502014.09+95711.14</f>
        <v>8597725.2300000004</v>
      </c>
      <c r="G26" s="184">
        <v>-497985.91000000015</v>
      </c>
    </row>
    <row r="27" spans="1:7">
      <c r="A27" s="61" t="s">
        <v>233</v>
      </c>
      <c r="B27" s="172">
        <v>0</v>
      </c>
      <c r="C27" s="184">
        <v>0</v>
      </c>
      <c r="D27" s="184">
        <v>0</v>
      </c>
      <c r="E27" s="184">
        <v>0</v>
      </c>
      <c r="F27" s="184">
        <v>0</v>
      </c>
      <c r="G27" s="184">
        <v>0</v>
      </c>
    </row>
    <row r="28" spans="1:7">
      <c r="A28" s="52" t="s">
        <v>234</v>
      </c>
      <c r="B28" s="139">
        <f t="shared" ref="B28" si="1">SUM(B29:B33)</f>
        <v>2600000</v>
      </c>
      <c r="C28" s="184">
        <v>-559841</v>
      </c>
      <c r="D28" s="184">
        <v>2040159</v>
      </c>
      <c r="E28" s="184">
        <f>E29+E30+E31+E33</f>
        <v>1260882.48</v>
      </c>
      <c r="F28" s="193">
        <f>F29+F30+F31+F33</f>
        <v>1260882.48</v>
      </c>
      <c r="G28" s="184">
        <v>-1243406.3800000001</v>
      </c>
    </row>
    <row r="29" spans="1:7">
      <c r="A29" s="61" t="s">
        <v>235</v>
      </c>
      <c r="B29" s="172">
        <v>20000</v>
      </c>
      <c r="C29" s="183">
        <v>-20000</v>
      </c>
      <c r="D29" s="184">
        <v>0</v>
      </c>
      <c r="E29" s="183">
        <v>15021.87</v>
      </c>
      <c r="F29" s="183">
        <v>15021.87</v>
      </c>
      <c r="G29" s="184">
        <v>-4978.1299999999992</v>
      </c>
    </row>
    <row r="30" spans="1:7">
      <c r="A30" s="61" t="s">
        <v>236</v>
      </c>
      <c r="B30" s="172">
        <v>280000</v>
      </c>
      <c r="C30" s="184">
        <v>12366</v>
      </c>
      <c r="D30" s="184">
        <v>292366</v>
      </c>
      <c r="E30" s="184">
        <v>219650.66</v>
      </c>
      <c r="F30" s="184">
        <v>219650.66</v>
      </c>
      <c r="G30" s="184">
        <v>-60349.34</v>
      </c>
    </row>
    <row r="31" spans="1:7">
      <c r="A31" s="61" t="s">
        <v>237</v>
      </c>
      <c r="B31" s="172">
        <v>1500000</v>
      </c>
      <c r="C31" s="184">
        <v>-22094</v>
      </c>
      <c r="D31" s="184">
        <v>1477906</v>
      </c>
      <c r="E31" s="184">
        <v>946662.1</v>
      </c>
      <c r="F31" s="184">
        <v>946662.1</v>
      </c>
      <c r="G31" s="184">
        <v>-553337.9</v>
      </c>
    </row>
    <row r="32" spans="1:7">
      <c r="A32" s="61" t="s">
        <v>238</v>
      </c>
      <c r="B32" s="172">
        <v>0</v>
      </c>
      <c r="C32" s="184">
        <v>0</v>
      </c>
      <c r="D32" s="184">
        <v>0</v>
      </c>
      <c r="E32" s="184">
        <v>0</v>
      </c>
      <c r="F32" s="184">
        <v>0</v>
      </c>
      <c r="G32" s="184">
        <v>0</v>
      </c>
    </row>
    <row r="33" spans="1:8">
      <c r="A33" s="61" t="s">
        <v>239</v>
      </c>
      <c r="B33" s="172">
        <v>800000</v>
      </c>
      <c r="C33" s="184">
        <v>-530113</v>
      </c>
      <c r="D33" s="184">
        <v>269887</v>
      </c>
      <c r="E33" s="184">
        <f>175258.99-95711.14</f>
        <v>79547.849999999991</v>
      </c>
      <c r="F33" s="193">
        <f>175258.99-95711.14</f>
        <v>79547.849999999991</v>
      </c>
      <c r="G33" s="184">
        <v>-624741.01</v>
      </c>
    </row>
    <row r="34" spans="1:8">
      <c r="A34" s="52" t="s">
        <v>240</v>
      </c>
      <c r="B34" s="172">
        <v>0</v>
      </c>
      <c r="C34" s="183">
        <v>0</v>
      </c>
      <c r="D34" s="184">
        <v>0</v>
      </c>
      <c r="E34" s="183">
        <v>0</v>
      </c>
      <c r="F34" s="183">
        <v>0</v>
      </c>
      <c r="G34" s="184">
        <v>0</v>
      </c>
    </row>
    <row r="35" spans="1:8">
      <c r="A35" s="52" t="s">
        <v>241</v>
      </c>
      <c r="B35" s="172">
        <v>0</v>
      </c>
      <c r="C35" s="184">
        <v>0</v>
      </c>
      <c r="D35" s="184">
        <v>0</v>
      </c>
      <c r="E35" s="184">
        <v>0</v>
      </c>
      <c r="F35" s="184">
        <v>0</v>
      </c>
      <c r="G35" s="184">
        <v>0</v>
      </c>
    </row>
    <row r="36" spans="1:8">
      <c r="A36" s="61" t="s">
        <v>242</v>
      </c>
      <c r="B36" s="172">
        <v>0</v>
      </c>
      <c r="C36" s="183">
        <v>0</v>
      </c>
      <c r="D36" s="184">
        <v>0</v>
      </c>
      <c r="E36" s="183">
        <v>0</v>
      </c>
      <c r="F36" s="183">
        <v>0</v>
      </c>
      <c r="G36" s="184">
        <v>0</v>
      </c>
    </row>
    <row r="37" spans="1:8">
      <c r="A37" s="52" t="s">
        <v>243</v>
      </c>
      <c r="B37" s="172">
        <v>0</v>
      </c>
      <c r="C37" s="184">
        <v>0</v>
      </c>
      <c r="D37" s="184">
        <v>0</v>
      </c>
      <c r="E37" s="184">
        <v>0</v>
      </c>
      <c r="F37" s="184">
        <v>0</v>
      </c>
      <c r="G37" s="184">
        <v>0</v>
      </c>
    </row>
    <row r="38" spans="1:8">
      <c r="A38" s="61" t="s">
        <v>244</v>
      </c>
      <c r="B38" s="172">
        <v>0</v>
      </c>
      <c r="C38" s="184">
        <v>0</v>
      </c>
      <c r="D38" s="184">
        <v>0</v>
      </c>
      <c r="E38" s="184">
        <v>0</v>
      </c>
      <c r="F38" s="184">
        <v>0</v>
      </c>
      <c r="G38" s="184">
        <v>0</v>
      </c>
    </row>
    <row r="39" spans="1:8">
      <c r="A39" s="61" t="s">
        <v>245</v>
      </c>
      <c r="B39" s="172">
        <v>0</v>
      </c>
      <c r="C39" s="184">
        <v>0</v>
      </c>
      <c r="D39" s="184">
        <v>0</v>
      </c>
      <c r="E39" s="184">
        <v>0</v>
      </c>
      <c r="F39" s="184">
        <v>0</v>
      </c>
      <c r="G39" s="184">
        <v>0</v>
      </c>
    </row>
    <row r="40" spans="1:8">
      <c r="A40" s="53"/>
      <c r="B40" s="58"/>
      <c r="C40" s="58"/>
      <c r="D40" s="58"/>
      <c r="E40" s="58"/>
      <c r="F40" s="58"/>
      <c r="G40" s="58"/>
    </row>
    <row r="41" spans="1:8">
      <c r="A41" s="54" t="s">
        <v>276</v>
      </c>
      <c r="B41" s="137">
        <f t="shared" ref="B41:G41" si="2">SUM(B9,B10,B11,B12,B13,B14,B15,B16,B28,B34,B35,B37)</f>
        <v>213259000</v>
      </c>
      <c r="C41" s="185">
        <f t="shared" si="2"/>
        <v>4767280</v>
      </c>
      <c r="D41" s="185">
        <f t="shared" si="2"/>
        <v>218026280</v>
      </c>
      <c r="E41" s="185">
        <f t="shared" si="2"/>
        <v>168076440.77000001</v>
      </c>
      <c r="F41" s="185">
        <f t="shared" si="2"/>
        <v>168076440.77000001</v>
      </c>
      <c r="G41" s="137">
        <f t="shared" si="2"/>
        <v>-45182559.229999989</v>
      </c>
    </row>
    <row r="42" spans="1:8">
      <c r="A42" s="54" t="s">
        <v>246</v>
      </c>
      <c r="B42" s="116"/>
      <c r="C42" s="116"/>
      <c r="D42" s="116"/>
      <c r="E42" s="116"/>
      <c r="F42" s="116"/>
      <c r="G42" s="59">
        <f>IF(G41&gt;0,G41,0)</f>
        <v>0</v>
      </c>
      <c r="H42" s="8"/>
    </row>
    <row r="43" spans="1:8">
      <c r="A43" s="53"/>
      <c r="B43" s="53"/>
      <c r="C43" s="53"/>
      <c r="D43" s="53"/>
      <c r="E43" s="53"/>
      <c r="F43" s="53"/>
      <c r="G43" s="53"/>
    </row>
    <row r="44" spans="1:8">
      <c r="A44" s="54" t="s">
        <v>247</v>
      </c>
      <c r="B44" s="53"/>
      <c r="C44" s="53"/>
      <c r="D44" s="53"/>
      <c r="E44" s="53"/>
      <c r="F44" s="53"/>
      <c r="G44" s="53"/>
    </row>
    <row r="45" spans="1:8">
      <c r="A45" s="52" t="s">
        <v>248</v>
      </c>
      <c r="B45" s="181">
        <f>SUM(B46:B53)</f>
        <v>177500000</v>
      </c>
      <c r="C45" s="187">
        <v>5015767</v>
      </c>
      <c r="D45" s="187">
        <v>182515767</v>
      </c>
      <c r="E45" s="187">
        <v>149367690</v>
      </c>
      <c r="F45" s="187">
        <v>149367690</v>
      </c>
      <c r="G45" s="187">
        <v>-28132310</v>
      </c>
    </row>
    <row r="46" spans="1:8">
      <c r="A46" s="66" t="s">
        <v>249</v>
      </c>
      <c r="B46" s="172">
        <v>0</v>
      </c>
      <c r="C46" s="187">
        <v>0</v>
      </c>
      <c r="D46" s="187">
        <v>0</v>
      </c>
      <c r="E46" s="187"/>
      <c r="F46" s="187"/>
      <c r="G46" s="187">
        <v>0</v>
      </c>
    </row>
    <row r="47" spans="1:8">
      <c r="A47" s="66" t="s">
        <v>250</v>
      </c>
      <c r="B47" s="172">
        <v>0</v>
      </c>
      <c r="C47" s="187">
        <v>0</v>
      </c>
      <c r="D47" s="187">
        <v>0</v>
      </c>
      <c r="E47" s="187"/>
      <c r="F47" s="187"/>
      <c r="G47" s="187">
        <v>0</v>
      </c>
    </row>
    <row r="48" spans="1:8">
      <c r="A48" s="66" t="s">
        <v>251</v>
      </c>
      <c r="B48" s="172">
        <v>81000000</v>
      </c>
      <c r="C48" s="186">
        <v>2205739</v>
      </c>
      <c r="D48" s="187">
        <v>83205739</v>
      </c>
      <c r="E48" s="186">
        <v>74885166</v>
      </c>
      <c r="F48" s="186">
        <v>74885166</v>
      </c>
      <c r="G48" s="187">
        <v>-6114834</v>
      </c>
    </row>
    <row r="49" spans="1:7" ht="30">
      <c r="A49" s="66" t="s">
        <v>252</v>
      </c>
      <c r="B49" s="172">
        <v>96500000</v>
      </c>
      <c r="C49" s="186">
        <v>2810028</v>
      </c>
      <c r="D49" s="187">
        <v>99310028</v>
      </c>
      <c r="E49" s="186">
        <v>74482524</v>
      </c>
      <c r="F49" s="186">
        <v>74482524</v>
      </c>
      <c r="G49" s="187">
        <v>-22017476</v>
      </c>
    </row>
    <row r="50" spans="1:7">
      <c r="A50" s="66" t="s">
        <v>253</v>
      </c>
      <c r="B50" s="172">
        <v>0</v>
      </c>
      <c r="C50" s="187">
        <v>0</v>
      </c>
      <c r="D50" s="187">
        <v>0</v>
      </c>
      <c r="E50" s="187">
        <v>0</v>
      </c>
      <c r="F50" s="187">
        <v>0</v>
      </c>
      <c r="G50" s="187">
        <v>0</v>
      </c>
    </row>
    <row r="51" spans="1:7">
      <c r="A51" s="66" t="s">
        <v>254</v>
      </c>
      <c r="B51" s="172">
        <v>0</v>
      </c>
      <c r="C51" s="187">
        <v>0</v>
      </c>
      <c r="D51" s="187">
        <v>0</v>
      </c>
      <c r="E51" s="187">
        <v>0</v>
      </c>
      <c r="F51" s="187">
        <v>0</v>
      </c>
      <c r="G51" s="187">
        <v>0</v>
      </c>
    </row>
    <row r="52" spans="1:7">
      <c r="A52" s="47" t="s">
        <v>255</v>
      </c>
      <c r="B52" s="172">
        <v>0</v>
      </c>
      <c r="C52" s="187">
        <v>0</v>
      </c>
      <c r="D52" s="187">
        <v>0</v>
      </c>
      <c r="E52" s="187">
        <v>0</v>
      </c>
      <c r="F52" s="187">
        <v>0</v>
      </c>
      <c r="G52" s="187">
        <v>0</v>
      </c>
    </row>
    <row r="53" spans="1:7">
      <c r="A53" s="61" t="s">
        <v>256</v>
      </c>
      <c r="B53" s="172">
        <v>0</v>
      </c>
      <c r="C53" s="187">
        <v>0</v>
      </c>
      <c r="D53" s="187">
        <v>0</v>
      </c>
      <c r="E53" s="187">
        <v>0</v>
      </c>
      <c r="F53" s="187">
        <v>0</v>
      </c>
      <c r="G53" s="187">
        <v>0</v>
      </c>
    </row>
    <row r="54" spans="1:7">
      <c r="A54" s="52" t="s">
        <v>257</v>
      </c>
      <c r="B54" s="181">
        <f>SUM(B55:B58)</f>
        <v>30000000</v>
      </c>
      <c r="C54" s="187">
        <v>30697117.030000001</v>
      </c>
      <c r="D54" s="187">
        <v>60697117.030000001</v>
      </c>
      <c r="E54" s="187">
        <v>34466190.949999996</v>
      </c>
      <c r="F54" s="187">
        <v>34466190.949999996</v>
      </c>
      <c r="G54" s="187">
        <v>4466190.9499999955</v>
      </c>
    </row>
    <row r="55" spans="1:7">
      <c r="A55" s="47" t="s">
        <v>258</v>
      </c>
      <c r="B55" s="172">
        <v>0</v>
      </c>
      <c r="C55" s="188">
        <v>0</v>
      </c>
      <c r="D55" s="187">
        <v>0</v>
      </c>
      <c r="E55" s="187">
        <v>0</v>
      </c>
      <c r="F55" s="187">
        <v>0</v>
      </c>
      <c r="G55" s="187">
        <v>0</v>
      </c>
    </row>
    <row r="56" spans="1:7">
      <c r="A56" s="66" t="s">
        <v>259</v>
      </c>
      <c r="B56" s="172">
        <v>0</v>
      </c>
      <c r="C56" s="188">
        <v>0</v>
      </c>
      <c r="D56" s="187">
        <v>0</v>
      </c>
      <c r="E56" s="187">
        <v>0</v>
      </c>
      <c r="F56" s="187">
        <v>0</v>
      </c>
      <c r="G56" s="187">
        <v>0</v>
      </c>
    </row>
    <row r="57" spans="1:7">
      <c r="A57" s="66" t="s">
        <v>260</v>
      </c>
      <c r="B57" s="172">
        <v>0</v>
      </c>
      <c r="C57" s="188">
        <v>0</v>
      </c>
      <c r="D57" s="187">
        <v>0</v>
      </c>
      <c r="E57" s="187">
        <v>0</v>
      </c>
      <c r="F57" s="187">
        <v>0</v>
      </c>
      <c r="G57" s="187">
        <v>0</v>
      </c>
    </row>
    <row r="58" spans="1:7">
      <c r="A58" s="47" t="s">
        <v>261</v>
      </c>
      <c r="B58" s="172">
        <v>30000000</v>
      </c>
      <c r="C58" s="186">
        <v>30697117.030000001</v>
      </c>
      <c r="D58" s="187">
        <v>60697117.030000001</v>
      </c>
      <c r="E58" s="186">
        <v>34466190.949999996</v>
      </c>
      <c r="F58" s="186">
        <v>34466190.949999996</v>
      </c>
      <c r="G58" s="187">
        <v>4466190.9499999955</v>
      </c>
    </row>
    <row r="59" spans="1:7">
      <c r="A59" s="52" t="s">
        <v>262</v>
      </c>
      <c r="B59" s="139">
        <v>0</v>
      </c>
      <c r="C59" s="187">
        <v>0</v>
      </c>
      <c r="D59" s="187">
        <v>0</v>
      </c>
      <c r="E59" s="187">
        <v>0</v>
      </c>
      <c r="F59" s="187">
        <v>0</v>
      </c>
      <c r="G59" s="187">
        <v>0</v>
      </c>
    </row>
    <row r="60" spans="1:7">
      <c r="A60" s="66" t="s">
        <v>263</v>
      </c>
      <c r="B60" s="172">
        <v>0</v>
      </c>
      <c r="C60" s="187">
        <v>0</v>
      </c>
      <c r="D60" s="187">
        <v>0</v>
      </c>
      <c r="E60" s="187">
        <v>0</v>
      </c>
      <c r="F60" s="187">
        <v>0</v>
      </c>
      <c r="G60" s="187">
        <v>0</v>
      </c>
    </row>
    <row r="61" spans="1:7">
      <c r="A61" s="66" t="s">
        <v>264</v>
      </c>
      <c r="B61" s="172">
        <v>0</v>
      </c>
      <c r="C61" s="187">
        <v>0</v>
      </c>
      <c r="D61" s="187">
        <v>0</v>
      </c>
      <c r="E61" s="187">
        <v>0</v>
      </c>
      <c r="F61" s="187">
        <v>0</v>
      </c>
      <c r="G61" s="187">
        <v>0</v>
      </c>
    </row>
    <row r="62" spans="1:7">
      <c r="A62" s="52" t="s">
        <v>265</v>
      </c>
      <c r="B62" s="172">
        <v>0</v>
      </c>
      <c r="C62" s="187">
        <v>0</v>
      </c>
      <c r="D62" s="187">
        <v>0</v>
      </c>
      <c r="E62" s="187">
        <v>0</v>
      </c>
      <c r="F62" s="187">
        <v>0</v>
      </c>
      <c r="G62" s="187">
        <v>0</v>
      </c>
    </row>
    <row r="63" spans="1:7">
      <c r="A63" s="52" t="s">
        <v>266</v>
      </c>
      <c r="B63" s="172">
        <v>0</v>
      </c>
      <c r="C63" s="188">
        <v>3409972</v>
      </c>
      <c r="D63" s="187">
        <v>3409972</v>
      </c>
      <c r="E63" s="187">
        <v>1830460.41</v>
      </c>
      <c r="F63" s="187">
        <v>1830460.41</v>
      </c>
      <c r="G63" s="187">
        <v>1830460.41</v>
      </c>
    </row>
    <row r="64" spans="1:7">
      <c r="A64" s="53"/>
      <c r="B64" s="53"/>
      <c r="C64" s="53"/>
      <c r="D64" s="53"/>
      <c r="E64" s="53"/>
      <c r="F64" s="53"/>
      <c r="G64" s="53"/>
    </row>
    <row r="65" spans="1:7">
      <c r="A65" s="54" t="s">
        <v>267</v>
      </c>
      <c r="B65" s="137">
        <f t="shared" ref="B65:G65" si="3">B45+B54+B59+B62+B63</f>
        <v>207500000</v>
      </c>
      <c r="C65" s="185">
        <f t="shared" si="3"/>
        <v>39122856.030000001</v>
      </c>
      <c r="D65" s="185">
        <f t="shared" si="3"/>
        <v>246622856.03</v>
      </c>
      <c r="E65" s="185">
        <f t="shared" si="3"/>
        <v>185664341.35999998</v>
      </c>
      <c r="F65" s="185">
        <f t="shared" si="3"/>
        <v>185664341.35999998</v>
      </c>
      <c r="G65" s="137">
        <f t="shared" si="3"/>
        <v>-21835658.640000004</v>
      </c>
    </row>
    <row r="66" spans="1:7">
      <c r="A66" s="53"/>
      <c r="B66" s="53"/>
      <c r="C66" s="53"/>
      <c r="D66" s="53"/>
      <c r="E66" s="53"/>
      <c r="F66" s="53"/>
      <c r="G66" s="53"/>
    </row>
    <row r="67" spans="1:7">
      <c r="A67" s="54" t="s">
        <v>268</v>
      </c>
      <c r="B67" s="137">
        <f t="shared" ref="B67:G67" si="4">B68</f>
        <v>0</v>
      </c>
      <c r="C67" s="137">
        <f t="shared" si="4"/>
        <v>0</v>
      </c>
      <c r="D67" s="137">
        <f t="shared" si="4"/>
        <v>0</v>
      </c>
      <c r="E67" s="137">
        <f t="shared" si="4"/>
        <v>0</v>
      </c>
      <c r="F67" s="137">
        <f t="shared" si="4"/>
        <v>0</v>
      </c>
      <c r="G67" s="137">
        <f t="shared" si="4"/>
        <v>0</v>
      </c>
    </row>
    <row r="68" spans="1:7">
      <c r="A68" s="52" t="s">
        <v>269</v>
      </c>
      <c r="B68" s="180">
        <v>0</v>
      </c>
      <c r="C68" s="180">
        <v>0</v>
      </c>
      <c r="D68" s="182">
        <v>0</v>
      </c>
      <c r="E68" s="180">
        <v>0</v>
      </c>
      <c r="F68" s="180">
        <v>0</v>
      </c>
      <c r="G68" s="182">
        <v>0</v>
      </c>
    </row>
    <row r="69" spans="1:7">
      <c r="A69" s="53"/>
      <c r="B69" s="53"/>
      <c r="C69" s="53"/>
      <c r="D69" s="53"/>
      <c r="E69" s="53"/>
      <c r="F69" s="53"/>
      <c r="G69" s="53"/>
    </row>
    <row r="70" spans="1:7">
      <c r="A70" s="54" t="s">
        <v>270</v>
      </c>
      <c r="B70" s="137">
        <f t="shared" ref="B70:G70" si="5">B41+B65+B67</f>
        <v>420759000</v>
      </c>
      <c r="C70" s="185">
        <f t="shared" si="5"/>
        <v>43890136.030000001</v>
      </c>
      <c r="D70" s="185">
        <f t="shared" si="5"/>
        <v>464649136.02999997</v>
      </c>
      <c r="E70" s="185">
        <f t="shared" si="5"/>
        <v>353740782.13</v>
      </c>
      <c r="F70" s="185">
        <f t="shared" si="5"/>
        <v>353740782.13</v>
      </c>
      <c r="G70" s="137">
        <f t="shared" si="5"/>
        <v>-67018217.86999999</v>
      </c>
    </row>
    <row r="71" spans="1:7">
      <c r="A71" s="53"/>
      <c r="B71" s="53"/>
      <c r="C71" s="53"/>
      <c r="D71" s="53"/>
      <c r="E71" s="53"/>
      <c r="F71" s="53"/>
      <c r="G71" s="53"/>
    </row>
    <row r="72" spans="1:7">
      <c r="A72" s="54" t="s">
        <v>271</v>
      </c>
      <c r="B72" s="53"/>
      <c r="C72" s="53"/>
      <c r="D72" s="53"/>
      <c r="E72" s="53"/>
      <c r="F72" s="53"/>
      <c r="G72" s="53"/>
    </row>
    <row r="73" spans="1:7">
      <c r="A73" s="117" t="s">
        <v>272</v>
      </c>
      <c r="B73" s="180">
        <v>0</v>
      </c>
      <c r="C73" s="189">
        <v>47797825.149999999</v>
      </c>
      <c r="D73" s="190">
        <v>47797825.149999999</v>
      </c>
      <c r="E73" s="189">
        <v>29445901.829999998</v>
      </c>
      <c r="F73" s="189">
        <v>29445901.829999998</v>
      </c>
      <c r="G73" s="190">
        <v>29445901.829999998</v>
      </c>
    </row>
    <row r="74" spans="1:7" ht="30">
      <c r="A74" s="117" t="s">
        <v>273</v>
      </c>
      <c r="B74" s="180">
        <v>0</v>
      </c>
      <c r="C74" s="189">
        <v>80317221.170000002</v>
      </c>
      <c r="D74" s="190">
        <v>80317221.170000002</v>
      </c>
      <c r="E74" s="189">
        <v>60340187.399999999</v>
      </c>
      <c r="F74" s="189">
        <v>60340187.399999999</v>
      </c>
      <c r="G74" s="190">
        <v>60340187.399999999</v>
      </c>
    </row>
    <row r="75" spans="1:7">
      <c r="A75" s="109" t="s">
        <v>274</v>
      </c>
      <c r="B75" s="137">
        <f t="shared" ref="B75:G75" si="6">B73+B74</f>
        <v>0</v>
      </c>
      <c r="C75" s="185">
        <f t="shared" si="6"/>
        <v>128115046.31999999</v>
      </c>
      <c r="D75" s="185">
        <f t="shared" si="6"/>
        <v>128115046.31999999</v>
      </c>
      <c r="E75" s="185">
        <f t="shared" si="6"/>
        <v>89786089.229999989</v>
      </c>
      <c r="F75" s="185">
        <f t="shared" si="6"/>
        <v>89786089.229999989</v>
      </c>
      <c r="G75" s="185">
        <f t="shared" si="6"/>
        <v>89786089.229999989</v>
      </c>
    </row>
    <row r="76" spans="1:7">
      <c r="A76" s="57"/>
      <c r="B76" s="13"/>
      <c r="C76" s="13"/>
      <c r="D76" s="13"/>
      <c r="E76" s="13"/>
      <c r="F76" s="13"/>
      <c r="G76" s="13"/>
    </row>
  </sheetData>
  <sheetProtection password="D9CF" sheet="1" objects="1" scenarios="1"/>
  <mergeCells count="8">
    <mergeCell ref="A6:A7"/>
    <mergeCell ref="G6:G7"/>
    <mergeCell ref="B6:F6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75" xr:uid="{00000000-0002-0000-0B00-000000000000}">
      <formula1>-1.79769313486231E+100</formula1>
      <formula2>1.79769313486231E+100</formula2>
    </dataValidation>
  </dataValidations>
  <pageMargins left="0.7" right="0.7" top="0.75" bottom="0.75" header="0.3" footer="0.3"/>
  <pageSetup scale="41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 xr:uid="{00000000-0002-0000-0B00-000001000000}">
          <x14:formula1>
            <xm:f>'Info General'!E33</xm:f>
          </x14:formula1>
          <x14:formula2>
            <xm:f>'Info General'!F33</xm:f>
          </x14:formula2>
          <xm:sqref>H45:XFD62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7"/>
  <dimension ref="A1:Y62"/>
  <sheetViews>
    <sheetView workbookViewId="0">
      <selection activeCell="P36" sqref="P36"/>
    </sheetView>
  </sheetViews>
  <sheetFormatPr baseColWidth="10" defaultRowHeight="1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728</v>
      </c>
      <c r="Q1" t="s">
        <v>3140</v>
      </c>
      <c r="R1" t="s">
        <v>729</v>
      </c>
      <c r="S1" t="s">
        <v>723</v>
      </c>
      <c r="T1" t="s">
        <v>730</v>
      </c>
      <c r="U1" t="s">
        <v>731</v>
      </c>
    </row>
    <row r="2" spans="1:25">
      <c r="A2" s="3" t="str">
        <f t="shared" ref="A2:A62" si="0"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5,1,0,0,0,0,0</v>
      </c>
      <c r="B2">
        <v>5</v>
      </c>
      <c r="C2">
        <v>1</v>
      </c>
      <c r="I2" t="s">
        <v>215</v>
      </c>
      <c r="P2" s="18"/>
      <c r="Q2" s="18"/>
      <c r="R2" s="18"/>
      <c r="S2" s="18"/>
      <c r="T2" s="18"/>
      <c r="U2" s="18"/>
      <c r="V2" s="18"/>
    </row>
    <row r="3" spans="1:25">
      <c r="A3" s="3" t="str">
        <f t="shared" si="0"/>
        <v>5,1,1,0,0,0,0</v>
      </c>
      <c r="B3">
        <v>5</v>
      </c>
      <c r="C3">
        <v>1</v>
      </c>
      <c r="D3">
        <v>1</v>
      </c>
      <c r="J3" t="s">
        <v>732</v>
      </c>
      <c r="P3" s="18">
        <f>'Formato 5'!B9</f>
        <v>19780000</v>
      </c>
      <c r="Q3" s="18">
        <f>'Formato 5'!C9</f>
        <v>1928000</v>
      </c>
      <c r="R3" s="18">
        <f>'Formato 5'!D9</f>
        <v>21708000</v>
      </c>
      <c r="S3" s="18">
        <f>'Formato 5'!E9</f>
        <v>20092865.550000001</v>
      </c>
      <c r="T3" s="18">
        <f>'Formato 5'!F9</f>
        <v>20092865.550000001</v>
      </c>
      <c r="U3" s="18">
        <f>'Formato 5'!G9</f>
        <v>312865.55000000075</v>
      </c>
      <c r="V3" s="18"/>
    </row>
    <row r="4" spans="1:25">
      <c r="A4" s="3" t="str">
        <f t="shared" si="0"/>
        <v>5,1,2,0,0,0,0</v>
      </c>
      <c r="B4">
        <v>5</v>
      </c>
      <c r="C4">
        <v>1</v>
      </c>
      <c r="D4">
        <v>2</v>
      </c>
      <c r="J4" t="s">
        <v>733</v>
      </c>
      <c r="P4" s="18">
        <f>'Formato 5'!B10</f>
        <v>0</v>
      </c>
      <c r="Q4" s="18">
        <f>'Formato 5'!C10</f>
        <v>0</v>
      </c>
      <c r="R4" s="18">
        <f>'Formato 5'!D10</f>
        <v>0</v>
      </c>
      <c r="S4" s="18">
        <f>'Formato 5'!E10</f>
        <v>0</v>
      </c>
      <c r="T4" s="18">
        <f>'Formato 5'!F10</f>
        <v>0</v>
      </c>
      <c r="U4" s="18">
        <f>'Formato 5'!G10</f>
        <v>0</v>
      </c>
      <c r="V4" s="18"/>
    </row>
    <row r="5" spans="1:25">
      <c r="A5" s="3" t="str">
        <f t="shared" si="0"/>
        <v>5,1,3,0,0,0,0</v>
      </c>
      <c r="B5">
        <v>5</v>
      </c>
      <c r="C5">
        <v>1</v>
      </c>
      <c r="D5">
        <v>3</v>
      </c>
      <c r="J5" t="s">
        <v>734</v>
      </c>
      <c r="P5" s="18">
        <f>'Formato 5'!B11</f>
        <v>6000000</v>
      </c>
      <c r="Q5" s="18">
        <f>'Formato 5'!C11</f>
        <v>-969350</v>
      </c>
      <c r="R5" s="18">
        <f>'Formato 5'!D11</f>
        <v>5030650</v>
      </c>
      <c r="S5" s="18">
        <f>'Formato 5'!E11</f>
        <v>5214526.49</v>
      </c>
      <c r="T5" s="18">
        <f>'Formato 5'!F11</f>
        <v>5214526.49</v>
      </c>
      <c r="U5" s="18">
        <f>'Formato 5'!G11</f>
        <v>-785473.50999999978</v>
      </c>
      <c r="V5" s="18"/>
    </row>
    <row r="6" spans="1:25">
      <c r="A6" s="3" t="str">
        <f t="shared" si="0"/>
        <v>5,1,4,0,0,0,0</v>
      </c>
      <c r="B6">
        <v>5</v>
      </c>
      <c r="C6">
        <v>1</v>
      </c>
      <c r="D6">
        <v>4</v>
      </c>
      <c r="J6" t="s">
        <v>735</v>
      </c>
      <c r="P6" s="18">
        <f>'Formato 5'!B12</f>
        <v>26008700</v>
      </c>
      <c r="Q6" s="18">
        <f>'Formato 5'!C12</f>
        <v>621100</v>
      </c>
      <c r="R6" s="18">
        <f>'Formato 5'!D12</f>
        <v>26629800</v>
      </c>
      <c r="S6" s="18">
        <f>'Formato 5'!E12</f>
        <v>17742214.800000001</v>
      </c>
      <c r="T6" s="18">
        <f>'Formato 5'!F12</f>
        <v>17742214.800000001</v>
      </c>
      <c r="U6" s="18">
        <f>'Formato 5'!G12</f>
        <v>-8266485.1999999993</v>
      </c>
      <c r="V6" s="18"/>
      <c r="W6" s="18"/>
      <c r="X6" s="18"/>
      <c r="Y6" s="18"/>
    </row>
    <row r="7" spans="1:25">
      <c r="A7" s="3" t="str">
        <f t="shared" si="0"/>
        <v>5,1,5,0,0,0,0</v>
      </c>
      <c r="B7">
        <v>5</v>
      </c>
      <c r="C7">
        <v>1</v>
      </c>
      <c r="D7">
        <v>5</v>
      </c>
      <c r="J7" t="s">
        <v>736</v>
      </c>
      <c r="P7" s="18">
        <f>'Formato 5'!B13</f>
        <v>4300300</v>
      </c>
      <c r="Q7" s="18">
        <f>'Formato 5'!C13</f>
        <v>-300000</v>
      </c>
      <c r="R7" s="18">
        <f>'Formato 5'!D13</f>
        <v>4000300</v>
      </c>
      <c r="S7" s="18">
        <f>'Formato 5'!E13</f>
        <v>3054405.48</v>
      </c>
      <c r="T7" s="18">
        <f>'Formato 5'!F13</f>
        <v>3054405.48</v>
      </c>
      <c r="U7" s="18">
        <f>'Formato 5'!G13</f>
        <v>-1245894.52</v>
      </c>
    </row>
    <row r="8" spans="1:25">
      <c r="A8" s="3" t="str">
        <f t="shared" si="0"/>
        <v>5,1,6,0,0,0,0</v>
      </c>
      <c r="B8">
        <v>5</v>
      </c>
      <c r="C8">
        <v>1</v>
      </c>
      <c r="D8">
        <v>6</v>
      </c>
      <c r="J8" t="s">
        <v>737</v>
      </c>
      <c r="P8" s="18">
        <f>'Formato 5'!B14</f>
        <v>2170000</v>
      </c>
      <c r="Q8" s="18">
        <f>'Formato 5'!C14</f>
        <v>-487000</v>
      </c>
      <c r="R8" s="18">
        <f>'Formato 5'!D14</f>
        <v>1683000</v>
      </c>
      <c r="S8" s="18">
        <f>'Formato 5'!E14</f>
        <v>1147688.5</v>
      </c>
      <c r="T8" s="18">
        <f>'Formato 5'!F14</f>
        <v>1147688.5</v>
      </c>
      <c r="U8" s="18">
        <f>'Formato 5'!G14</f>
        <v>-1022311.5</v>
      </c>
    </row>
    <row r="9" spans="1:25">
      <c r="A9" s="3" t="str">
        <f t="shared" si="0"/>
        <v>5,1,7,0,0,0,0</v>
      </c>
      <c r="B9">
        <v>5</v>
      </c>
      <c r="C9">
        <v>1</v>
      </c>
      <c r="D9">
        <v>7</v>
      </c>
      <c r="J9" t="s">
        <v>738</v>
      </c>
      <c r="P9" s="18">
        <f>'Formato 5'!B15</f>
        <v>0</v>
      </c>
      <c r="Q9" s="18">
        <f>'Formato 5'!C15</f>
        <v>0</v>
      </c>
      <c r="R9" s="18">
        <f>'Formato 5'!D15</f>
        <v>0</v>
      </c>
      <c r="S9" s="18">
        <f>'Formato 5'!E15</f>
        <v>0</v>
      </c>
      <c r="T9" s="18">
        <f>'Formato 5'!F15</f>
        <v>0</v>
      </c>
      <c r="U9" s="18">
        <f>'Formato 5'!G15</f>
        <v>0</v>
      </c>
    </row>
    <row r="10" spans="1:25">
      <c r="A10" s="3" t="str">
        <f t="shared" si="0"/>
        <v>5,1,8,0,0,0,0</v>
      </c>
      <c r="B10">
        <v>5</v>
      </c>
      <c r="C10">
        <v>1</v>
      </c>
      <c r="D10">
        <v>8</v>
      </c>
      <c r="J10" t="s">
        <v>751</v>
      </c>
      <c r="P10" s="18">
        <f>'Formato 5'!B16</f>
        <v>152400000</v>
      </c>
      <c r="Q10" s="18">
        <f>'Formato 5'!C16</f>
        <v>4534371</v>
      </c>
      <c r="R10" s="18">
        <f>'Formato 5'!D16</f>
        <v>156934371</v>
      </c>
      <c r="S10" s="18">
        <f>'Formato 5'!E16</f>
        <v>119563857.47000001</v>
      </c>
      <c r="T10" s="18">
        <f>'Formato 5'!F16</f>
        <v>119563857.47000001</v>
      </c>
      <c r="U10" s="18">
        <f>'Formato 5'!G16</f>
        <v>-32931853.669999987</v>
      </c>
    </row>
    <row r="11" spans="1:25">
      <c r="A11" s="3" t="str">
        <f t="shared" si="0"/>
        <v>5,1,8,1,0,0,0</v>
      </c>
      <c r="B11">
        <v>5</v>
      </c>
      <c r="C11">
        <v>1</v>
      </c>
      <c r="D11">
        <v>8</v>
      </c>
      <c r="E11">
        <v>1</v>
      </c>
      <c r="K11" t="s">
        <v>739</v>
      </c>
      <c r="N11" s="20"/>
      <c r="P11" s="18">
        <f>'Formato 5'!B17</f>
        <v>104000000</v>
      </c>
      <c r="Q11" s="18">
        <f>'Formato 5'!C17</f>
        <v>347156</v>
      </c>
      <c r="R11" s="18">
        <f>'Formato 5'!D17</f>
        <v>104347156</v>
      </c>
      <c r="S11" s="18">
        <f>'Formato 5'!E17</f>
        <v>78385568.890000001</v>
      </c>
      <c r="T11" s="18">
        <f>'Formato 5'!F17</f>
        <v>78385568.890000001</v>
      </c>
      <c r="U11" s="18">
        <f>'Formato 5'!G17</f>
        <v>-25614431.109999999</v>
      </c>
    </row>
    <row r="12" spans="1:25">
      <c r="A12" s="3" t="str">
        <f t="shared" si="0"/>
        <v>5,1,8,2,0,0,0</v>
      </c>
      <c r="B12">
        <v>5</v>
      </c>
      <c r="C12">
        <v>1</v>
      </c>
      <c r="D12">
        <v>8</v>
      </c>
      <c r="E12">
        <v>2</v>
      </c>
      <c r="K12" t="s">
        <v>740</v>
      </c>
      <c r="P12" s="18">
        <f>'Formato 5'!B18</f>
        <v>25000000</v>
      </c>
      <c r="Q12" s="18">
        <f>'Formato 5'!C18</f>
        <v>639546</v>
      </c>
      <c r="R12" s="18">
        <f>'Formato 5'!D18</f>
        <v>25639546</v>
      </c>
      <c r="S12" s="18">
        <f>'Formato 5'!E18</f>
        <v>22448990.530000001</v>
      </c>
      <c r="T12" s="18">
        <f>'Formato 5'!F18</f>
        <v>22448990.530000001</v>
      </c>
      <c r="U12" s="18">
        <f>'Formato 5'!G18</f>
        <v>-2551009.4699999988</v>
      </c>
    </row>
    <row r="13" spans="1:25">
      <c r="A13" s="3" t="str">
        <f t="shared" si="0"/>
        <v>5,1,8,3,0,0,0</v>
      </c>
      <c r="B13">
        <v>5</v>
      </c>
      <c r="C13">
        <v>1</v>
      </c>
      <c r="D13">
        <v>8</v>
      </c>
      <c r="E13">
        <v>3</v>
      </c>
      <c r="K13" t="s">
        <v>741</v>
      </c>
      <c r="P13" s="18">
        <f>'Formato 5'!B19</f>
        <v>7400000</v>
      </c>
      <c r="Q13" s="18">
        <f>'Formato 5'!C19</f>
        <v>828457</v>
      </c>
      <c r="R13" s="18">
        <f>'Formato 5'!D19</f>
        <v>8228457</v>
      </c>
      <c r="S13" s="18">
        <f>'Formato 5'!E19</f>
        <v>5824420.7000000002</v>
      </c>
      <c r="T13" s="18">
        <f>'Formato 5'!F19</f>
        <v>5824420.7000000002</v>
      </c>
      <c r="U13" s="18">
        <f>'Formato 5'!G19</f>
        <v>-1575579.2999999998</v>
      </c>
    </row>
    <row r="14" spans="1:25">
      <c r="A14" s="3" t="str">
        <f t="shared" si="0"/>
        <v>5,1,8,4,0,0,0</v>
      </c>
      <c r="B14">
        <v>5</v>
      </c>
      <c r="C14">
        <v>1</v>
      </c>
      <c r="D14">
        <v>8</v>
      </c>
      <c r="E14">
        <v>4</v>
      </c>
      <c r="K14" t="s">
        <v>742</v>
      </c>
      <c r="P14" s="18">
        <f>'Formato 5'!B20</f>
        <v>0</v>
      </c>
      <c r="Q14" s="18">
        <f>'Formato 5'!C20</f>
        <v>0</v>
      </c>
      <c r="R14" s="18">
        <f>'Formato 5'!D20</f>
        <v>0</v>
      </c>
      <c r="S14" s="18">
        <f>'Formato 5'!E20</f>
        <v>0</v>
      </c>
      <c r="T14" s="18">
        <f>'Formato 5'!F20</f>
        <v>0</v>
      </c>
      <c r="U14" s="18">
        <f>'Formato 5'!G20</f>
        <v>0</v>
      </c>
    </row>
    <row r="15" spans="1:25">
      <c r="A15" s="3" t="str">
        <f t="shared" si="0"/>
        <v>5,1,8,5,0,0,0</v>
      </c>
      <c r="B15">
        <v>5</v>
      </c>
      <c r="C15">
        <v>1</v>
      </c>
      <c r="D15">
        <v>8</v>
      </c>
      <c r="E15">
        <v>5</v>
      </c>
      <c r="K15" t="s">
        <v>743</v>
      </c>
      <c r="P15" s="18">
        <f>'Formato 5'!B21</f>
        <v>0</v>
      </c>
      <c r="Q15" s="18">
        <f>'Formato 5'!C21</f>
        <v>0</v>
      </c>
      <c r="R15" s="18">
        <f>'Formato 5'!D21</f>
        <v>0</v>
      </c>
      <c r="S15" s="18">
        <f>'Formato 5'!E21</f>
        <v>0</v>
      </c>
      <c r="T15" s="18">
        <f>'Formato 5'!F21</f>
        <v>0</v>
      </c>
      <c r="U15" s="18">
        <f>'Formato 5'!G21</f>
        <v>0</v>
      </c>
    </row>
    <row r="16" spans="1:25">
      <c r="A16" s="3" t="str">
        <f t="shared" si="0"/>
        <v>5,1,8,6,0,0,0</v>
      </c>
      <c r="B16">
        <v>5</v>
      </c>
      <c r="C16">
        <v>1</v>
      </c>
      <c r="D16">
        <v>8</v>
      </c>
      <c r="E16">
        <v>6</v>
      </c>
      <c r="K16" t="s">
        <v>744</v>
      </c>
      <c r="P16" s="18">
        <f>'Formato 5'!B22</f>
        <v>2600000</v>
      </c>
      <c r="Q16" s="18">
        <f>'Formato 5'!C22</f>
        <v>864606</v>
      </c>
      <c r="R16" s="18">
        <f>'Formato 5'!D22</f>
        <v>3464606</v>
      </c>
      <c r="S16" s="18">
        <f>'Formato 5'!E22</f>
        <v>1908548.37</v>
      </c>
      <c r="T16" s="18">
        <f>'Formato 5'!F22</f>
        <v>1908548.37</v>
      </c>
      <c r="U16" s="18">
        <f>'Formato 5'!G22</f>
        <v>-691451.62999999989</v>
      </c>
    </row>
    <row r="17" spans="1:21">
      <c r="A17" s="3" t="str">
        <f t="shared" si="0"/>
        <v>5,1,8,7,0,0,0</v>
      </c>
      <c r="B17">
        <v>5</v>
      </c>
      <c r="C17">
        <v>1</v>
      </c>
      <c r="D17">
        <v>8</v>
      </c>
      <c r="E17">
        <v>7</v>
      </c>
      <c r="K17" t="s">
        <v>745</v>
      </c>
      <c r="P17" s="18">
        <f>'Formato 5'!B23</f>
        <v>0</v>
      </c>
      <c r="Q17" s="18">
        <f>'Formato 5'!C23</f>
        <v>0</v>
      </c>
      <c r="R17" s="18">
        <f>'Formato 5'!D23</f>
        <v>0</v>
      </c>
      <c r="S17" s="18">
        <f>'Formato 5'!E23</f>
        <v>0</v>
      </c>
      <c r="T17" s="18">
        <f>'Formato 5'!F23</f>
        <v>0</v>
      </c>
      <c r="U17" s="18">
        <f>'Formato 5'!G23</f>
        <v>0</v>
      </c>
    </row>
    <row r="18" spans="1:21">
      <c r="A18" s="3" t="str">
        <f t="shared" si="0"/>
        <v>5,1,8,8,0,0,0</v>
      </c>
      <c r="B18">
        <v>5</v>
      </c>
      <c r="C18">
        <v>1</v>
      </c>
      <c r="D18">
        <v>8</v>
      </c>
      <c r="E18">
        <v>8</v>
      </c>
      <c r="K18" t="s">
        <v>746</v>
      </c>
      <c r="P18" s="18">
        <f>'Formato 5'!B24</f>
        <v>0</v>
      </c>
      <c r="Q18" s="18">
        <f>'Formato 5'!C24</f>
        <v>0</v>
      </c>
      <c r="R18" s="18">
        <f>'Formato 5'!D24</f>
        <v>0</v>
      </c>
      <c r="S18" s="18">
        <f>'Formato 5'!E24</f>
        <v>0</v>
      </c>
      <c r="T18" s="18">
        <f>'Formato 5'!F24</f>
        <v>0</v>
      </c>
      <c r="U18" s="18">
        <f>'Formato 5'!G24</f>
        <v>0</v>
      </c>
    </row>
    <row r="19" spans="1:21">
      <c r="A19" s="3" t="str">
        <f t="shared" si="0"/>
        <v>5,1,8,9,0,0,0</v>
      </c>
      <c r="B19">
        <v>5</v>
      </c>
      <c r="C19">
        <v>1</v>
      </c>
      <c r="D19">
        <v>8</v>
      </c>
      <c r="E19">
        <v>9</v>
      </c>
      <c r="K19" t="s">
        <v>747</v>
      </c>
      <c r="P19" s="18">
        <f>'Formato 5'!B25</f>
        <v>4400000</v>
      </c>
      <c r="Q19" s="18">
        <f>'Formato 5'!C25</f>
        <v>132107</v>
      </c>
      <c r="R19" s="18">
        <f>'Formato 5'!D25</f>
        <v>4532107</v>
      </c>
      <c r="S19" s="18">
        <f>'Formato 5'!E25</f>
        <v>2398603.75</v>
      </c>
      <c r="T19" s="18">
        <f>'Formato 5'!F25</f>
        <v>2398603.75</v>
      </c>
      <c r="U19" s="18">
        <f>'Formato 5'!G25</f>
        <v>-2001396.25</v>
      </c>
    </row>
    <row r="20" spans="1:21">
      <c r="A20" s="3" t="str">
        <f t="shared" si="0"/>
        <v>5,1,8,10,0,0,0</v>
      </c>
      <c r="B20">
        <v>5</v>
      </c>
      <c r="C20">
        <v>1</v>
      </c>
      <c r="D20">
        <v>8</v>
      </c>
      <c r="E20">
        <v>10</v>
      </c>
      <c r="K20" t="s">
        <v>748</v>
      </c>
      <c r="P20" s="18">
        <f>'Formato 5'!B26</f>
        <v>9000000</v>
      </c>
      <c r="Q20" s="18">
        <f>'Formato 5'!C26</f>
        <v>1722499</v>
      </c>
      <c r="R20" s="18">
        <f>'Formato 5'!D26</f>
        <v>10722499</v>
      </c>
      <c r="S20" s="18">
        <f>'Formato 5'!E26</f>
        <v>8597725.2300000004</v>
      </c>
      <c r="T20" s="18">
        <f>'Formato 5'!F26</f>
        <v>8597725.2300000004</v>
      </c>
      <c r="U20" s="18">
        <f>'Formato 5'!G26</f>
        <v>-497985.91000000015</v>
      </c>
    </row>
    <row r="21" spans="1:21">
      <c r="A21" s="3" t="str">
        <f t="shared" si="0"/>
        <v>5,1,8,11,0,0,0</v>
      </c>
      <c r="B21">
        <v>5</v>
      </c>
      <c r="C21">
        <v>1</v>
      </c>
      <c r="D21">
        <v>8</v>
      </c>
      <c r="E21">
        <v>11</v>
      </c>
      <c r="K21" t="s">
        <v>749</v>
      </c>
      <c r="P21" s="18">
        <f>'Formato 5'!B27</f>
        <v>0</v>
      </c>
      <c r="Q21" s="18">
        <f>'Formato 5'!C27</f>
        <v>0</v>
      </c>
      <c r="R21" s="18">
        <f>'Formato 5'!D27</f>
        <v>0</v>
      </c>
      <c r="S21" s="18">
        <f>'Formato 5'!E27</f>
        <v>0</v>
      </c>
      <c r="T21" s="18">
        <f>'Formato 5'!F27</f>
        <v>0</v>
      </c>
      <c r="U21" s="18">
        <f>'Formato 5'!G27</f>
        <v>0</v>
      </c>
    </row>
    <row r="22" spans="1:21">
      <c r="A22" s="3" t="str">
        <f t="shared" si="0"/>
        <v>5,1,9,0,0,0,0</v>
      </c>
      <c r="B22">
        <v>5</v>
      </c>
      <c r="C22">
        <v>1</v>
      </c>
      <c r="D22">
        <v>9</v>
      </c>
      <c r="J22" t="s">
        <v>750</v>
      </c>
      <c r="P22" s="18">
        <f>'Formato 5'!B28</f>
        <v>2600000</v>
      </c>
      <c r="Q22" s="18">
        <f>'Formato 5'!C28</f>
        <v>-559841</v>
      </c>
      <c r="R22" s="18">
        <f>'Formato 5'!D28</f>
        <v>2040159</v>
      </c>
      <c r="S22" s="18">
        <f>'Formato 5'!E28</f>
        <v>1260882.48</v>
      </c>
      <c r="T22" s="18">
        <f>'Formato 5'!F28</f>
        <v>1260882.48</v>
      </c>
      <c r="U22" s="18">
        <f>'Formato 5'!G28</f>
        <v>-1243406.3800000001</v>
      </c>
    </row>
    <row r="23" spans="1:21">
      <c r="A23" s="3" t="str">
        <f t="shared" si="0"/>
        <v>5,1,9,1,0,0,0</v>
      </c>
      <c r="B23">
        <v>5</v>
      </c>
      <c r="C23">
        <v>1</v>
      </c>
      <c r="D23">
        <v>9</v>
      </c>
      <c r="E23">
        <v>1</v>
      </c>
      <c r="K23" t="s">
        <v>752</v>
      </c>
      <c r="P23" s="18">
        <f>'Formato 5'!B29</f>
        <v>20000</v>
      </c>
      <c r="Q23" s="18">
        <f>'Formato 5'!C29</f>
        <v>-20000</v>
      </c>
      <c r="R23" s="18">
        <f>'Formato 5'!D29</f>
        <v>0</v>
      </c>
      <c r="S23" s="18">
        <f>'Formato 5'!E29</f>
        <v>15021.87</v>
      </c>
      <c r="T23" s="18">
        <f>'Formato 5'!F29</f>
        <v>15021.87</v>
      </c>
      <c r="U23" s="18">
        <f>'Formato 5'!G29</f>
        <v>-4978.1299999999992</v>
      </c>
    </row>
    <row r="24" spans="1:21">
      <c r="A24" s="3" t="str">
        <f t="shared" si="0"/>
        <v>5,1,9,2,0,0,0</v>
      </c>
      <c r="B24">
        <v>5</v>
      </c>
      <c r="C24">
        <v>1</v>
      </c>
      <c r="D24">
        <v>9</v>
      </c>
      <c r="E24">
        <v>2</v>
      </c>
      <c r="K24" t="s">
        <v>753</v>
      </c>
      <c r="P24" s="18">
        <f>'Formato 5'!B30</f>
        <v>280000</v>
      </c>
      <c r="Q24" s="18">
        <f>'Formato 5'!C30</f>
        <v>12366</v>
      </c>
      <c r="R24" s="18">
        <f>'Formato 5'!D30</f>
        <v>292366</v>
      </c>
      <c r="S24" s="18">
        <f>'Formato 5'!E30</f>
        <v>219650.66</v>
      </c>
      <c r="T24" s="18">
        <f>'Formato 5'!F30</f>
        <v>219650.66</v>
      </c>
      <c r="U24" s="18">
        <f>'Formato 5'!G30</f>
        <v>-60349.34</v>
      </c>
    </row>
    <row r="25" spans="1:21">
      <c r="A25" s="3" t="str">
        <f t="shared" si="0"/>
        <v>5,1,9,3,0,0,0</v>
      </c>
      <c r="B25">
        <v>5</v>
      </c>
      <c r="C25">
        <v>1</v>
      </c>
      <c r="D25">
        <v>9</v>
      </c>
      <c r="E25">
        <v>3</v>
      </c>
      <c r="K25" t="s">
        <v>754</v>
      </c>
      <c r="P25" s="18">
        <f>'Formato 5'!B31</f>
        <v>1500000</v>
      </c>
      <c r="Q25" s="18">
        <f>'Formato 5'!C31</f>
        <v>-22094</v>
      </c>
      <c r="R25" s="18">
        <f>'Formato 5'!D31</f>
        <v>1477906</v>
      </c>
      <c r="S25" s="18">
        <f>'Formato 5'!E31</f>
        <v>946662.1</v>
      </c>
      <c r="T25" s="18">
        <f>'Formato 5'!F31</f>
        <v>946662.1</v>
      </c>
      <c r="U25" s="18">
        <f>'Formato 5'!G31</f>
        <v>-553337.9</v>
      </c>
    </row>
    <row r="26" spans="1:21">
      <c r="A26" s="3" t="str">
        <f t="shared" si="0"/>
        <v>5,1,9,4,0,0,0</v>
      </c>
      <c r="B26">
        <v>5</v>
      </c>
      <c r="C26">
        <v>1</v>
      </c>
      <c r="D26">
        <v>9</v>
      </c>
      <c r="E26">
        <v>4</v>
      </c>
      <c r="K26" t="s">
        <v>755</v>
      </c>
      <c r="P26" s="18">
        <f>'Formato 5'!B32</f>
        <v>0</v>
      </c>
      <c r="Q26" s="18">
        <f>'Formato 5'!C32</f>
        <v>0</v>
      </c>
      <c r="R26" s="18">
        <f>'Formato 5'!D32</f>
        <v>0</v>
      </c>
      <c r="S26" s="18">
        <f>'Formato 5'!E32</f>
        <v>0</v>
      </c>
      <c r="T26" s="18">
        <f>'Formato 5'!F32</f>
        <v>0</v>
      </c>
      <c r="U26" s="18">
        <f>'Formato 5'!G32</f>
        <v>0</v>
      </c>
    </row>
    <row r="27" spans="1:21">
      <c r="A27" s="3" t="str">
        <f t="shared" si="0"/>
        <v>5,1,9,5,0,0,0</v>
      </c>
      <c r="B27">
        <v>5</v>
      </c>
      <c r="C27">
        <v>1</v>
      </c>
      <c r="D27">
        <v>9</v>
      </c>
      <c r="E27">
        <v>5</v>
      </c>
      <c r="K27" t="s">
        <v>756</v>
      </c>
      <c r="P27" s="18">
        <f>'Formato 5'!B33</f>
        <v>800000</v>
      </c>
      <c r="Q27" s="18">
        <f>'Formato 5'!C33</f>
        <v>-530113</v>
      </c>
      <c r="R27" s="18">
        <f>'Formato 5'!D33</f>
        <v>269887</v>
      </c>
      <c r="S27" s="18">
        <f>'Formato 5'!E33</f>
        <v>79547.849999999991</v>
      </c>
      <c r="T27" s="18">
        <f>'Formato 5'!F33</f>
        <v>79547.849999999991</v>
      </c>
      <c r="U27" s="18">
        <f>'Formato 5'!G33</f>
        <v>-624741.01</v>
      </c>
    </row>
    <row r="28" spans="1:21">
      <c r="A28" s="3" t="str">
        <f t="shared" si="0"/>
        <v>5,1,10,0,0,0,0</v>
      </c>
      <c r="B28">
        <v>5</v>
      </c>
      <c r="C28">
        <v>1</v>
      </c>
      <c r="D28">
        <v>10</v>
      </c>
      <c r="J28" t="s">
        <v>757</v>
      </c>
      <c r="P28" s="18">
        <f>'Formato 5'!B34</f>
        <v>0</v>
      </c>
      <c r="Q28" s="18">
        <f>'Formato 5'!C34</f>
        <v>0</v>
      </c>
      <c r="R28" s="18">
        <f>'Formato 5'!D34</f>
        <v>0</v>
      </c>
      <c r="S28" s="18">
        <f>'Formato 5'!E34</f>
        <v>0</v>
      </c>
      <c r="T28" s="18">
        <f>'Formato 5'!F34</f>
        <v>0</v>
      </c>
      <c r="U28" s="18">
        <f>'Formato 5'!G34</f>
        <v>0</v>
      </c>
    </row>
    <row r="29" spans="1:21">
      <c r="A29" s="3" t="str">
        <f t="shared" si="0"/>
        <v>5,1,11,0,0,0,0</v>
      </c>
      <c r="B29">
        <v>5</v>
      </c>
      <c r="C29">
        <v>1</v>
      </c>
      <c r="D29">
        <v>11</v>
      </c>
      <c r="J29" t="s">
        <v>758</v>
      </c>
      <c r="P29" s="18">
        <f>'Formato 5'!B35</f>
        <v>0</v>
      </c>
      <c r="Q29" s="18">
        <f>'Formato 5'!C35</f>
        <v>0</v>
      </c>
      <c r="R29" s="18">
        <f>'Formato 5'!D35</f>
        <v>0</v>
      </c>
      <c r="S29" s="18">
        <f>'Formato 5'!E35</f>
        <v>0</v>
      </c>
      <c r="T29" s="18">
        <f>'Formato 5'!F35</f>
        <v>0</v>
      </c>
      <c r="U29" s="18">
        <f>'Formato 5'!G35</f>
        <v>0</v>
      </c>
    </row>
    <row r="30" spans="1:21">
      <c r="A30" s="3" t="str">
        <f t="shared" si="0"/>
        <v>5,1,11,1,0,0,0</v>
      </c>
      <c r="B30">
        <v>5</v>
      </c>
      <c r="C30">
        <v>1</v>
      </c>
      <c r="D30">
        <v>11</v>
      </c>
      <c r="E30">
        <v>1</v>
      </c>
      <c r="K30" t="s">
        <v>759</v>
      </c>
      <c r="P30" s="18">
        <f>'Formato 5'!B36</f>
        <v>0</v>
      </c>
      <c r="Q30" s="18">
        <f>'Formato 5'!C36</f>
        <v>0</v>
      </c>
      <c r="R30" s="18">
        <f>'Formato 5'!D36</f>
        <v>0</v>
      </c>
      <c r="S30" s="18">
        <f>'Formato 5'!E36</f>
        <v>0</v>
      </c>
      <c r="T30" s="18">
        <f>'Formato 5'!F36</f>
        <v>0</v>
      </c>
      <c r="U30" s="18">
        <f>'Formato 5'!G36</f>
        <v>0</v>
      </c>
    </row>
    <row r="31" spans="1:21">
      <c r="A31" s="3" t="str">
        <f t="shared" si="0"/>
        <v>5,1,12,0,0,0,0</v>
      </c>
      <c r="B31">
        <v>5</v>
      </c>
      <c r="C31">
        <v>1</v>
      </c>
      <c r="D31">
        <v>12</v>
      </c>
      <c r="J31" t="s">
        <v>760</v>
      </c>
      <c r="P31" s="18">
        <f>'Formato 5'!B37</f>
        <v>0</v>
      </c>
      <c r="Q31" s="18">
        <f>'Formato 5'!C37</f>
        <v>0</v>
      </c>
      <c r="R31" s="18">
        <f>'Formato 5'!D37</f>
        <v>0</v>
      </c>
      <c r="S31" s="18">
        <f>'Formato 5'!E37</f>
        <v>0</v>
      </c>
      <c r="T31" s="18">
        <f>'Formato 5'!F37</f>
        <v>0</v>
      </c>
      <c r="U31" s="18">
        <f>'Formato 5'!G37</f>
        <v>0</v>
      </c>
    </row>
    <row r="32" spans="1:21">
      <c r="A32" s="3" t="str">
        <f t="shared" si="0"/>
        <v>5,1,12,1,0,0,0</v>
      </c>
      <c r="B32">
        <v>5</v>
      </c>
      <c r="C32">
        <v>1</v>
      </c>
      <c r="D32">
        <v>12</v>
      </c>
      <c r="E32">
        <v>1</v>
      </c>
      <c r="K32" t="s">
        <v>761</v>
      </c>
      <c r="P32" s="18">
        <f>'Formato 5'!B38</f>
        <v>0</v>
      </c>
      <c r="Q32" s="18">
        <f>'Formato 5'!C38</f>
        <v>0</v>
      </c>
      <c r="R32" s="18">
        <f>'Formato 5'!D38</f>
        <v>0</v>
      </c>
      <c r="S32" s="18">
        <f>'Formato 5'!E38</f>
        <v>0</v>
      </c>
      <c r="T32" s="18">
        <f>'Formato 5'!F38</f>
        <v>0</v>
      </c>
      <c r="U32" s="18">
        <f>'Formato 5'!G38</f>
        <v>0</v>
      </c>
    </row>
    <row r="33" spans="1:21">
      <c r="A33" s="3" t="str">
        <f t="shared" si="0"/>
        <v>5,1,12,2,0,0,0</v>
      </c>
      <c r="B33">
        <v>5</v>
      </c>
      <c r="C33">
        <v>1</v>
      </c>
      <c r="D33">
        <v>12</v>
      </c>
      <c r="E33">
        <v>2</v>
      </c>
      <c r="K33" t="s">
        <v>762</v>
      </c>
      <c r="P33" s="18">
        <f>'Formato 5'!B39</f>
        <v>0</v>
      </c>
      <c r="Q33" s="18">
        <f>'Formato 5'!C39</f>
        <v>0</v>
      </c>
      <c r="R33" s="18">
        <f>'Formato 5'!D39</f>
        <v>0</v>
      </c>
      <c r="S33" s="18">
        <f>'Formato 5'!E39</f>
        <v>0</v>
      </c>
      <c r="T33" s="18">
        <f>'Formato 5'!F39</f>
        <v>0</v>
      </c>
      <c r="U33" s="18">
        <f>'Formato 5'!G39</f>
        <v>0</v>
      </c>
    </row>
    <row r="34" spans="1:21">
      <c r="A34" s="3" t="str">
        <f t="shared" si="0"/>
        <v>5,2,0,0,0,0,0</v>
      </c>
      <c r="B34">
        <v>5</v>
      </c>
      <c r="C34">
        <v>2</v>
      </c>
      <c r="I34" t="s">
        <v>763</v>
      </c>
      <c r="P34">
        <f>'Formato 5'!B41</f>
        <v>213259000</v>
      </c>
      <c r="Q34">
        <f>'Formato 5'!C41</f>
        <v>4767280</v>
      </c>
      <c r="R34">
        <f>'Formato 5'!D41</f>
        <v>218026280</v>
      </c>
      <c r="S34">
        <f>'Formato 5'!E41</f>
        <v>168076440.77000001</v>
      </c>
      <c r="T34">
        <f>'Formato 5'!F41</f>
        <v>168076440.77000001</v>
      </c>
      <c r="U34">
        <f>'Formato 5'!G41</f>
        <v>-45182559.229999989</v>
      </c>
    </row>
    <row r="35" spans="1:21">
      <c r="A35" s="3" t="str">
        <f t="shared" si="0"/>
        <v>5,3,0,0,0,0,0</v>
      </c>
      <c r="B35">
        <v>5</v>
      </c>
      <c r="C35">
        <v>3</v>
      </c>
      <c r="I35" t="s">
        <v>246</v>
      </c>
      <c r="U35">
        <f>'Formato 5'!G42</f>
        <v>0</v>
      </c>
    </row>
    <row r="36" spans="1:21">
      <c r="A36" s="3" t="str">
        <f t="shared" si="0"/>
        <v>5,4,0,0,0,0,0</v>
      </c>
      <c r="B36">
        <v>5</v>
      </c>
      <c r="C36">
        <v>4</v>
      </c>
      <c r="I36" t="s">
        <v>247</v>
      </c>
    </row>
    <row r="37" spans="1:21">
      <c r="A37" s="3" t="str">
        <f t="shared" si="0"/>
        <v>5,4,1,0,0,0,0</v>
      </c>
      <c r="B37">
        <v>5</v>
      </c>
      <c r="C37">
        <v>4</v>
      </c>
      <c r="D37">
        <v>1</v>
      </c>
      <c r="J37" t="s">
        <v>646</v>
      </c>
      <c r="P37">
        <f>'Formato 5'!B45</f>
        <v>177500000</v>
      </c>
      <c r="Q37">
        <f>'Formato 5'!C45</f>
        <v>5015767</v>
      </c>
      <c r="R37">
        <f>'Formato 5'!D45</f>
        <v>182515767</v>
      </c>
      <c r="S37">
        <f>'Formato 5'!E45</f>
        <v>149367690</v>
      </c>
      <c r="T37">
        <f>'Formato 5'!F45</f>
        <v>149367690</v>
      </c>
      <c r="U37">
        <f>'Formato 5'!G45</f>
        <v>-28132310</v>
      </c>
    </row>
    <row r="38" spans="1:21">
      <c r="A38" s="3" t="str">
        <f t="shared" si="0"/>
        <v>5,4,1,1,0,0,0</v>
      </c>
      <c r="B38">
        <v>5</v>
      </c>
      <c r="C38">
        <v>4</v>
      </c>
      <c r="D38">
        <v>1</v>
      </c>
      <c r="E38">
        <v>1</v>
      </c>
      <c r="K38" t="s">
        <v>764</v>
      </c>
      <c r="P38">
        <f>'Formato 5'!B46</f>
        <v>0</v>
      </c>
      <c r="Q38">
        <f>'Formato 5'!C46</f>
        <v>0</v>
      </c>
      <c r="R38">
        <f>'Formato 5'!D46</f>
        <v>0</v>
      </c>
      <c r="S38">
        <f>'Formato 5'!E46</f>
        <v>0</v>
      </c>
      <c r="T38">
        <f>'Formato 5'!F46</f>
        <v>0</v>
      </c>
      <c r="U38">
        <f>'Formato 5'!G46</f>
        <v>0</v>
      </c>
    </row>
    <row r="39" spans="1:21">
      <c r="A39" s="3" t="str">
        <f t="shared" si="0"/>
        <v>5,4,1,2,0,0,0</v>
      </c>
      <c r="B39">
        <v>5</v>
      </c>
      <c r="C39">
        <v>4</v>
      </c>
      <c r="D39">
        <v>1</v>
      </c>
      <c r="E39">
        <v>2</v>
      </c>
      <c r="K39" t="s">
        <v>765</v>
      </c>
      <c r="P39">
        <f>'Formato 5'!B47</f>
        <v>0</v>
      </c>
      <c r="Q39">
        <f>'Formato 5'!C47</f>
        <v>0</v>
      </c>
      <c r="R39">
        <f>'Formato 5'!D47</f>
        <v>0</v>
      </c>
      <c r="S39">
        <f>'Formato 5'!E47</f>
        <v>0</v>
      </c>
      <c r="T39">
        <f>'Formato 5'!F47</f>
        <v>0</v>
      </c>
      <c r="U39">
        <f>'Formato 5'!G47</f>
        <v>0</v>
      </c>
    </row>
    <row r="40" spans="1:21">
      <c r="A40" s="3" t="str">
        <f t="shared" si="0"/>
        <v>5,4,1,3,0,0,0</v>
      </c>
      <c r="B40">
        <v>5</v>
      </c>
      <c r="C40">
        <v>4</v>
      </c>
      <c r="D40">
        <v>1</v>
      </c>
      <c r="E40">
        <v>3</v>
      </c>
      <c r="K40" t="s">
        <v>766</v>
      </c>
      <c r="P40">
        <f>'Formato 5'!B48</f>
        <v>81000000</v>
      </c>
      <c r="Q40">
        <f>'Formato 5'!C48</f>
        <v>2205739</v>
      </c>
      <c r="R40">
        <f>'Formato 5'!D48</f>
        <v>83205739</v>
      </c>
      <c r="S40">
        <f>'Formato 5'!E48</f>
        <v>74885166</v>
      </c>
      <c r="T40">
        <f>'Formato 5'!F48</f>
        <v>74885166</v>
      </c>
      <c r="U40">
        <f>'Formato 5'!G48</f>
        <v>-6114834</v>
      </c>
    </row>
    <row r="41" spans="1:21">
      <c r="A41" s="3" t="str">
        <f t="shared" si="0"/>
        <v>5,4,1,4,0,0,0</v>
      </c>
      <c r="B41">
        <v>5</v>
      </c>
      <c r="C41">
        <v>4</v>
      </c>
      <c r="D41">
        <v>1</v>
      </c>
      <c r="E41">
        <v>4</v>
      </c>
      <c r="K41" t="s">
        <v>767</v>
      </c>
      <c r="P41">
        <f>'Formato 5'!B49</f>
        <v>96500000</v>
      </c>
      <c r="Q41">
        <f>'Formato 5'!C49</f>
        <v>2810028</v>
      </c>
      <c r="R41">
        <f>'Formato 5'!D49</f>
        <v>99310028</v>
      </c>
      <c r="S41">
        <f>'Formato 5'!E49</f>
        <v>74482524</v>
      </c>
      <c r="T41">
        <f>'Formato 5'!F49</f>
        <v>74482524</v>
      </c>
      <c r="U41">
        <f>'Formato 5'!G49</f>
        <v>-22017476</v>
      </c>
    </row>
    <row r="42" spans="1:21">
      <c r="A42" s="3" t="str">
        <f t="shared" si="0"/>
        <v>5,4,1,5,0,0,0</v>
      </c>
      <c r="B42">
        <v>5</v>
      </c>
      <c r="C42">
        <v>4</v>
      </c>
      <c r="D42">
        <v>1</v>
      </c>
      <c r="E42">
        <v>5</v>
      </c>
      <c r="K42" t="s">
        <v>768</v>
      </c>
      <c r="P42">
        <f>'Formato 5'!B50</f>
        <v>0</v>
      </c>
      <c r="Q42">
        <f>'Formato 5'!C50</f>
        <v>0</v>
      </c>
      <c r="R42">
        <f>'Formato 5'!D50</f>
        <v>0</v>
      </c>
      <c r="S42">
        <f>'Formato 5'!E50</f>
        <v>0</v>
      </c>
      <c r="T42">
        <f>'Formato 5'!F50</f>
        <v>0</v>
      </c>
      <c r="U42">
        <f>'Formato 5'!G50</f>
        <v>0</v>
      </c>
    </row>
    <row r="43" spans="1:21">
      <c r="A43" s="3" t="str">
        <f t="shared" si="0"/>
        <v>5,4,1,6,0,0,0</v>
      </c>
      <c r="B43">
        <v>5</v>
      </c>
      <c r="C43">
        <v>4</v>
      </c>
      <c r="D43">
        <v>1</v>
      </c>
      <c r="E43">
        <v>6</v>
      </c>
      <c r="K43" t="s">
        <v>769</v>
      </c>
      <c r="P43">
        <f>'Formato 5'!B51</f>
        <v>0</v>
      </c>
      <c r="Q43">
        <f>'Formato 5'!C51</f>
        <v>0</v>
      </c>
      <c r="R43">
        <f>'Formato 5'!D51</f>
        <v>0</v>
      </c>
      <c r="S43">
        <f>'Formato 5'!E51</f>
        <v>0</v>
      </c>
      <c r="T43">
        <f>'Formato 5'!F51</f>
        <v>0</v>
      </c>
      <c r="U43">
        <f>'Formato 5'!G51</f>
        <v>0</v>
      </c>
    </row>
    <row r="44" spans="1:21">
      <c r="A44" s="3" t="str">
        <f t="shared" si="0"/>
        <v>5,4,1,7,0,0,0</v>
      </c>
      <c r="B44">
        <v>5</v>
      </c>
      <c r="C44">
        <v>4</v>
      </c>
      <c r="D44">
        <v>1</v>
      </c>
      <c r="E44">
        <v>7</v>
      </c>
      <c r="K44" t="s">
        <v>770</v>
      </c>
      <c r="P44">
        <f>'Formato 5'!B52</f>
        <v>0</v>
      </c>
      <c r="Q44">
        <f>'Formato 5'!C52</f>
        <v>0</v>
      </c>
      <c r="R44">
        <f>'Formato 5'!D52</f>
        <v>0</v>
      </c>
      <c r="S44">
        <f>'Formato 5'!E52</f>
        <v>0</v>
      </c>
      <c r="T44">
        <f>'Formato 5'!F52</f>
        <v>0</v>
      </c>
      <c r="U44">
        <f>'Formato 5'!G52</f>
        <v>0</v>
      </c>
    </row>
    <row r="45" spans="1:21">
      <c r="A45" s="3" t="str">
        <f t="shared" si="0"/>
        <v>5,4,1,8,0,0,0</v>
      </c>
      <c r="B45">
        <v>5</v>
      </c>
      <c r="C45">
        <v>4</v>
      </c>
      <c r="D45">
        <v>1</v>
      </c>
      <c r="E45">
        <v>8</v>
      </c>
      <c r="K45" t="s">
        <v>771</v>
      </c>
      <c r="P45">
        <f>'Formato 5'!B53</f>
        <v>0</v>
      </c>
      <c r="Q45">
        <f>'Formato 5'!C53</f>
        <v>0</v>
      </c>
      <c r="R45">
        <f>'Formato 5'!D53</f>
        <v>0</v>
      </c>
      <c r="S45">
        <f>'Formato 5'!E53</f>
        <v>0</v>
      </c>
      <c r="T45">
        <f>'Formato 5'!F53</f>
        <v>0</v>
      </c>
      <c r="U45">
        <f>'Formato 5'!G53</f>
        <v>0</v>
      </c>
    </row>
    <row r="46" spans="1:21">
      <c r="A46" s="3" t="str">
        <f t="shared" si="0"/>
        <v>5,4,2,0,0,0,0</v>
      </c>
      <c r="B46">
        <v>5</v>
      </c>
      <c r="C46">
        <v>4</v>
      </c>
      <c r="D46">
        <v>2</v>
      </c>
      <c r="J46" t="s">
        <v>758</v>
      </c>
      <c r="P46">
        <f>'Formato 5'!B54</f>
        <v>30000000</v>
      </c>
      <c r="Q46">
        <f>'Formato 5'!C54</f>
        <v>30697117.030000001</v>
      </c>
      <c r="R46">
        <f>'Formato 5'!D54</f>
        <v>60697117.030000001</v>
      </c>
      <c r="S46">
        <f>'Formato 5'!E54</f>
        <v>34466190.949999996</v>
      </c>
      <c r="T46">
        <f>'Formato 5'!F54</f>
        <v>34466190.949999996</v>
      </c>
      <c r="U46">
        <f>'Formato 5'!G54</f>
        <v>4466190.9499999955</v>
      </c>
    </row>
    <row r="47" spans="1:21">
      <c r="A47" s="3" t="str">
        <f t="shared" si="0"/>
        <v>5,4,2,1,0,0,0</v>
      </c>
      <c r="B47">
        <v>5</v>
      </c>
      <c r="C47">
        <v>4</v>
      </c>
      <c r="D47">
        <v>2</v>
      </c>
      <c r="E47">
        <v>1</v>
      </c>
      <c r="K47" t="s">
        <v>772</v>
      </c>
      <c r="P47">
        <f>'Formato 5'!B55</f>
        <v>0</v>
      </c>
      <c r="Q47">
        <f>'Formato 5'!C55</f>
        <v>0</v>
      </c>
      <c r="R47">
        <f>'Formato 5'!D55</f>
        <v>0</v>
      </c>
      <c r="S47">
        <f>'Formato 5'!E55</f>
        <v>0</v>
      </c>
      <c r="T47">
        <f>'Formato 5'!F55</f>
        <v>0</v>
      </c>
      <c r="U47">
        <f>'Formato 5'!G55</f>
        <v>0</v>
      </c>
    </row>
    <row r="48" spans="1:21">
      <c r="A48" s="3" t="str">
        <f t="shared" si="0"/>
        <v>5,4,2,2,0,0,0</v>
      </c>
      <c r="B48">
        <v>5</v>
      </c>
      <c r="C48">
        <v>4</v>
      </c>
      <c r="D48">
        <v>2</v>
      </c>
      <c r="E48">
        <v>2</v>
      </c>
      <c r="K48" t="s">
        <v>773</v>
      </c>
      <c r="P48">
        <f>'Formato 5'!B56</f>
        <v>0</v>
      </c>
      <c r="Q48">
        <f>'Formato 5'!C56</f>
        <v>0</v>
      </c>
      <c r="R48">
        <f>'Formato 5'!D56</f>
        <v>0</v>
      </c>
      <c r="S48">
        <f>'Formato 5'!E56</f>
        <v>0</v>
      </c>
      <c r="T48">
        <f>'Formato 5'!F56</f>
        <v>0</v>
      </c>
      <c r="U48">
        <f>'Formato 5'!G56</f>
        <v>0</v>
      </c>
    </row>
    <row r="49" spans="1:21">
      <c r="A49" s="3" t="str">
        <f t="shared" si="0"/>
        <v>5,4,2,3,0,0,0</v>
      </c>
      <c r="B49">
        <v>5</v>
      </c>
      <c r="C49">
        <v>4</v>
      </c>
      <c r="D49">
        <v>2</v>
      </c>
      <c r="E49">
        <v>3</v>
      </c>
      <c r="K49" t="s">
        <v>774</v>
      </c>
      <c r="P49">
        <f>'Formato 5'!B57</f>
        <v>0</v>
      </c>
      <c r="Q49">
        <f>'Formato 5'!C57</f>
        <v>0</v>
      </c>
      <c r="R49">
        <f>'Formato 5'!D57</f>
        <v>0</v>
      </c>
      <c r="S49">
        <f>'Formato 5'!E57</f>
        <v>0</v>
      </c>
      <c r="T49">
        <f>'Formato 5'!F57</f>
        <v>0</v>
      </c>
      <c r="U49">
        <f>'Formato 5'!G57</f>
        <v>0</v>
      </c>
    </row>
    <row r="50" spans="1:21">
      <c r="A50" s="3" t="str">
        <f t="shared" si="0"/>
        <v>5,4,2,4,0,0,0</v>
      </c>
      <c r="B50">
        <v>5</v>
      </c>
      <c r="C50">
        <v>4</v>
      </c>
      <c r="D50">
        <v>2</v>
      </c>
      <c r="E50">
        <v>4</v>
      </c>
      <c r="K50" t="s">
        <v>759</v>
      </c>
      <c r="P50">
        <f>'Formato 5'!B58</f>
        <v>30000000</v>
      </c>
      <c r="Q50">
        <f>'Formato 5'!C58</f>
        <v>30697117.030000001</v>
      </c>
      <c r="R50">
        <f>'Formato 5'!D58</f>
        <v>60697117.030000001</v>
      </c>
      <c r="S50">
        <f>'Formato 5'!E58</f>
        <v>34466190.949999996</v>
      </c>
      <c r="T50">
        <f>'Formato 5'!F58</f>
        <v>34466190.949999996</v>
      </c>
      <c r="U50">
        <f>'Formato 5'!G58</f>
        <v>4466190.9499999955</v>
      </c>
    </row>
    <row r="51" spans="1:21">
      <c r="A51" s="3" t="str">
        <f t="shared" si="0"/>
        <v>5,4,3,0,0,0,0</v>
      </c>
      <c r="B51">
        <v>5</v>
      </c>
      <c r="C51">
        <v>4</v>
      </c>
      <c r="D51">
        <v>3</v>
      </c>
      <c r="J51" t="s">
        <v>775</v>
      </c>
      <c r="P51">
        <f>'Formato 5'!B59</f>
        <v>0</v>
      </c>
      <c r="Q51">
        <f>'Formato 5'!C59</f>
        <v>0</v>
      </c>
      <c r="R51">
        <f>'Formato 5'!D59</f>
        <v>0</v>
      </c>
      <c r="S51">
        <f>'Formato 5'!E59</f>
        <v>0</v>
      </c>
      <c r="T51">
        <f>'Formato 5'!F59</f>
        <v>0</v>
      </c>
      <c r="U51">
        <f>'Formato 5'!G59</f>
        <v>0</v>
      </c>
    </row>
    <row r="52" spans="1:21">
      <c r="A52" s="3" t="str">
        <f t="shared" si="0"/>
        <v>5,4,3,1,0,0,0</v>
      </c>
      <c r="B52">
        <v>5</v>
      </c>
      <c r="C52">
        <v>4</v>
      </c>
      <c r="D52">
        <v>3</v>
      </c>
      <c r="E52">
        <v>1</v>
      </c>
      <c r="K52" t="s">
        <v>776</v>
      </c>
      <c r="P52">
        <f>'Formato 5'!B60</f>
        <v>0</v>
      </c>
      <c r="Q52">
        <f>'Formato 5'!C60</f>
        <v>0</v>
      </c>
      <c r="R52">
        <f>'Formato 5'!D60</f>
        <v>0</v>
      </c>
      <c r="S52">
        <f>'Formato 5'!E60</f>
        <v>0</v>
      </c>
      <c r="T52">
        <f>'Formato 5'!F60</f>
        <v>0</v>
      </c>
      <c r="U52">
        <f>'Formato 5'!G60</f>
        <v>0</v>
      </c>
    </row>
    <row r="53" spans="1:21">
      <c r="A53" s="3" t="str">
        <f t="shared" si="0"/>
        <v>5,4,3,2,0,0,0</v>
      </c>
      <c r="B53">
        <v>5</v>
      </c>
      <c r="C53">
        <v>4</v>
      </c>
      <c r="D53">
        <v>3</v>
      </c>
      <c r="E53">
        <v>2</v>
      </c>
      <c r="K53" t="s">
        <v>777</v>
      </c>
      <c r="P53">
        <f>'Formato 5'!B61</f>
        <v>0</v>
      </c>
      <c r="Q53">
        <f>'Formato 5'!C61</f>
        <v>0</v>
      </c>
      <c r="R53">
        <f>'Formato 5'!D61</f>
        <v>0</v>
      </c>
      <c r="S53">
        <f>'Formato 5'!E61</f>
        <v>0</v>
      </c>
      <c r="T53">
        <f>'Formato 5'!F61</f>
        <v>0</v>
      </c>
      <c r="U53">
        <f>'Formato 5'!G61</f>
        <v>0</v>
      </c>
    </row>
    <row r="54" spans="1:21">
      <c r="A54" s="3" t="str">
        <f t="shared" si="0"/>
        <v>5,4,4,0,0,0,0</v>
      </c>
      <c r="B54">
        <v>5</v>
      </c>
      <c r="C54">
        <v>4</v>
      </c>
      <c r="D54">
        <v>4</v>
      </c>
      <c r="J54" t="s">
        <v>778</v>
      </c>
      <c r="P54">
        <f>'Formato 5'!B62</f>
        <v>0</v>
      </c>
      <c r="Q54">
        <f>'Formato 5'!C62</f>
        <v>0</v>
      </c>
      <c r="R54">
        <f>'Formato 5'!D62</f>
        <v>0</v>
      </c>
      <c r="S54">
        <f>'Formato 5'!E62</f>
        <v>0</v>
      </c>
      <c r="T54">
        <f>'Formato 5'!F62</f>
        <v>0</v>
      </c>
      <c r="U54">
        <f>'Formato 5'!G62</f>
        <v>0</v>
      </c>
    </row>
    <row r="55" spans="1:21">
      <c r="A55" s="3" t="str">
        <f t="shared" si="0"/>
        <v>5,4,5,0,0,0,0</v>
      </c>
      <c r="B55">
        <v>5</v>
      </c>
      <c r="C55">
        <v>4</v>
      </c>
      <c r="D55">
        <v>5</v>
      </c>
      <c r="J55" t="s">
        <v>779</v>
      </c>
      <c r="P55">
        <f>'Formato 5'!B63</f>
        <v>0</v>
      </c>
      <c r="Q55">
        <f>'Formato 5'!C63</f>
        <v>3409972</v>
      </c>
      <c r="R55">
        <f>'Formato 5'!D63</f>
        <v>3409972</v>
      </c>
      <c r="S55">
        <f>'Formato 5'!E63</f>
        <v>1830460.41</v>
      </c>
      <c r="T55">
        <f>'Formato 5'!F63</f>
        <v>1830460.41</v>
      </c>
      <c r="U55">
        <f>'Formato 5'!G63</f>
        <v>1830460.41</v>
      </c>
    </row>
    <row r="56" spans="1:21">
      <c r="A56" s="3" t="str">
        <f t="shared" si="0"/>
        <v>5,5,0,0,0,0,0</v>
      </c>
      <c r="B56">
        <v>5</v>
      </c>
      <c r="C56">
        <v>5</v>
      </c>
      <c r="I56" t="s">
        <v>780</v>
      </c>
      <c r="P56">
        <f>'Formato 5'!B65</f>
        <v>207500000</v>
      </c>
      <c r="Q56">
        <f>'Formato 5'!C65</f>
        <v>39122856.030000001</v>
      </c>
      <c r="R56">
        <f>'Formato 5'!D65</f>
        <v>246622856.03</v>
      </c>
      <c r="S56">
        <f>'Formato 5'!E65</f>
        <v>185664341.35999998</v>
      </c>
      <c r="T56">
        <f>'Formato 5'!F65</f>
        <v>185664341.35999998</v>
      </c>
      <c r="U56">
        <f>'Formato 5'!G65</f>
        <v>-21835658.640000004</v>
      </c>
    </row>
    <row r="57" spans="1:21">
      <c r="A57" s="3" t="str">
        <f t="shared" si="0"/>
        <v>5,6,0,0,0,0,0</v>
      </c>
      <c r="B57">
        <v>5</v>
      </c>
      <c r="C57">
        <v>6</v>
      </c>
      <c r="I57" t="s">
        <v>781</v>
      </c>
      <c r="P57">
        <f>'Formato 5'!B67</f>
        <v>0</v>
      </c>
      <c r="Q57">
        <f>'Formato 5'!C67</f>
        <v>0</v>
      </c>
      <c r="R57">
        <f>'Formato 5'!D67</f>
        <v>0</v>
      </c>
      <c r="S57">
        <f>'Formato 5'!E67</f>
        <v>0</v>
      </c>
      <c r="T57">
        <f>'Formato 5'!F67</f>
        <v>0</v>
      </c>
      <c r="U57">
        <f>'Formato 5'!G67</f>
        <v>0</v>
      </c>
    </row>
    <row r="58" spans="1:21">
      <c r="A58" s="3" t="str">
        <f t="shared" si="0"/>
        <v>5,6,1,0,0,0,0</v>
      </c>
      <c r="B58">
        <v>5</v>
      </c>
      <c r="C58">
        <v>6</v>
      </c>
      <c r="D58">
        <v>1</v>
      </c>
      <c r="J58" t="s">
        <v>781</v>
      </c>
      <c r="P58">
        <f>'Formato 5'!B68</f>
        <v>0</v>
      </c>
      <c r="Q58">
        <f>'Formato 5'!C68</f>
        <v>0</v>
      </c>
      <c r="R58">
        <f>'Formato 5'!D68</f>
        <v>0</v>
      </c>
      <c r="S58">
        <f>'Formato 5'!E68</f>
        <v>0</v>
      </c>
      <c r="T58">
        <f>'Formato 5'!F68</f>
        <v>0</v>
      </c>
      <c r="U58">
        <f>'Formato 5'!G68</f>
        <v>0</v>
      </c>
    </row>
    <row r="59" spans="1:21">
      <c r="A59" s="3" t="str">
        <f t="shared" si="0"/>
        <v>5,7,0,0,0,0,0</v>
      </c>
      <c r="B59">
        <v>5</v>
      </c>
      <c r="C59">
        <v>7</v>
      </c>
      <c r="I59" t="s">
        <v>271</v>
      </c>
    </row>
    <row r="60" spans="1:21">
      <c r="A60" s="3" t="str">
        <f t="shared" si="0"/>
        <v>5,7,1,0,0,0,0</v>
      </c>
      <c r="B60">
        <v>5</v>
      </c>
      <c r="C60">
        <v>7</v>
      </c>
      <c r="D60">
        <v>1</v>
      </c>
      <c r="J60" t="s">
        <v>782</v>
      </c>
      <c r="P60">
        <f>'Formato 5'!B73</f>
        <v>0</v>
      </c>
      <c r="Q60">
        <f>'Formato 5'!C73</f>
        <v>47797825.149999999</v>
      </c>
      <c r="R60">
        <f>'Formato 5'!D73</f>
        <v>47797825.149999999</v>
      </c>
      <c r="S60">
        <f>'Formato 5'!E73</f>
        <v>29445901.829999998</v>
      </c>
      <c r="T60">
        <f>'Formato 5'!F73</f>
        <v>29445901.829999998</v>
      </c>
      <c r="U60">
        <f>'Formato 5'!G73</f>
        <v>29445901.829999998</v>
      </c>
    </row>
    <row r="61" spans="1:21">
      <c r="A61" s="3" t="str">
        <f t="shared" si="0"/>
        <v>5,7,2,0,0,0,0</v>
      </c>
      <c r="B61">
        <v>5</v>
      </c>
      <c r="C61">
        <v>7</v>
      </c>
      <c r="D61">
        <v>2</v>
      </c>
      <c r="J61" t="s">
        <v>783</v>
      </c>
      <c r="P61">
        <f>'Formato 5'!B74</f>
        <v>0</v>
      </c>
      <c r="Q61">
        <f>'Formato 5'!C74</f>
        <v>80317221.170000002</v>
      </c>
      <c r="R61">
        <f>'Formato 5'!D74</f>
        <v>80317221.170000002</v>
      </c>
      <c r="S61">
        <f>'Formato 5'!E74</f>
        <v>60340187.399999999</v>
      </c>
      <c r="T61">
        <f>'Formato 5'!F74</f>
        <v>60340187.399999999</v>
      </c>
      <c r="U61">
        <f>'Formato 5'!G74</f>
        <v>60340187.399999999</v>
      </c>
    </row>
    <row r="62" spans="1:21">
      <c r="A62" s="3" t="str">
        <f t="shared" si="0"/>
        <v>5,7,3,0,0,0,0</v>
      </c>
      <c r="B62">
        <v>5</v>
      </c>
      <c r="C62">
        <v>7</v>
      </c>
      <c r="D62">
        <v>3</v>
      </c>
      <c r="J62" t="s">
        <v>781</v>
      </c>
      <c r="P62">
        <f>'Formato 5'!B75</f>
        <v>0</v>
      </c>
      <c r="Q62">
        <f>'Formato 5'!C75</f>
        <v>128115046.31999999</v>
      </c>
      <c r="R62">
        <f>'Formato 5'!D75</f>
        <v>128115046.31999999</v>
      </c>
      <c r="S62">
        <f>'Formato 5'!E75</f>
        <v>89786089.229999989</v>
      </c>
      <c r="T62">
        <f>'Formato 5'!F75</f>
        <v>89786089.229999989</v>
      </c>
      <c r="U62">
        <f>'Formato 5'!G75</f>
        <v>89786089.229999989</v>
      </c>
    </row>
  </sheetData>
  <sheetProtection algorithmName="SHA-512" hashValue="Wsf+OBHCMQzraTHhMFl4yhCLREnaP65k2YVg6B51mdkgA70xTJCGq036nY/n49Zb+bMno0kiS0Qff5B5C+J/pg==" saltValue="12e3TJtAiByiBAXIymOtAg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61"/>
  <dimension ref="A1:XFC161"/>
  <sheetViews>
    <sheetView topLeftCell="A133" zoomScale="80" zoomScaleNormal="80" zoomScalePageLayoutView="90" workbookViewId="0">
      <selection activeCell="D159" sqref="D159"/>
    </sheetView>
  </sheetViews>
  <sheetFormatPr baseColWidth="10" defaultColWidth="10.7109375" defaultRowHeight="15" zeroHeight="1"/>
  <cols>
    <col min="1" max="1" width="102.85546875" customWidth="1"/>
    <col min="2" max="6" width="20.7109375" customWidth="1"/>
    <col min="7" max="7" width="17.5703125" customWidth="1"/>
    <col min="8" max="16383" width="0" hidden="1" customWidth="1"/>
    <col min="16384" max="16384" width="1.28515625" hidden="1" customWidth="1"/>
  </cols>
  <sheetData>
    <row r="1" spans="1:7" ht="56.25" customHeight="1">
      <c r="A1" s="266" t="s">
        <v>3277</v>
      </c>
      <c r="B1" s="265"/>
      <c r="C1" s="265"/>
      <c r="D1" s="265"/>
      <c r="E1" s="265"/>
      <c r="F1" s="265"/>
      <c r="G1" s="265"/>
    </row>
    <row r="2" spans="1:7">
      <c r="A2" s="269" t="str">
        <f>ENTE_PUBLICO_A</f>
        <v>Municipio de Valle de Santiago, Gto., Gobierno del Estado de Guanajuato (a)</v>
      </c>
      <c r="B2" s="269"/>
      <c r="C2" s="269"/>
      <c r="D2" s="269"/>
      <c r="E2" s="269"/>
      <c r="F2" s="269"/>
      <c r="G2" s="269"/>
    </row>
    <row r="3" spans="1:7">
      <c r="A3" s="270" t="s">
        <v>277</v>
      </c>
      <c r="B3" s="270"/>
      <c r="C3" s="270"/>
      <c r="D3" s="270"/>
      <c r="E3" s="270"/>
      <c r="F3" s="270"/>
      <c r="G3" s="270"/>
    </row>
    <row r="4" spans="1:7">
      <c r="A4" s="270" t="s">
        <v>278</v>
      </c>
      <c r="B4" s="270"/>
      <c r="C4" s="270"/>
      <c r="D4" s="270"/>
      <c r="E4" s="270"/>
      <c r="F4" s="270"/>
      <c r="G4" s="270"/>
    </row>
    <row r="5" spans="1:7">
      <c r="A5" s="271" t="str">
        <f>TRIMESTRE</f>
        <v>Del 1 de enero al 30 de septiembre de 2020 (b)</v>
      </c>
      <c r="B5" s="271"/>
      <c r="C5" s="271"/>
      <c r="D5" s="271"/>
      <c r="E5" s="271"/>
      <c r="F5" s="271"/>
      <c r="G5" s="271"/>
    </row>
    <row r="6" spans="1:7">
      <c r="A6" s="263" t="s">
        <v>118</v>
      </c>
      <c r="B6" s="263"/>
      <c r="C6" s="263"/>
      <c r="D6" s="263"/>
      <c r="E6" s="263"/>
      <c r="F6" s="263"/>
      <c r="G6" s="263"/>
    </row>
    <row r="7" spans="1:7" ht="15" customHeight="1">
      <c r="A7" s="267" t="s">
        <v>0</v>
      </c>
      <c r="B7" s="267" t="s">
        <v>279</v>
      </c>
      <c r="C7" s="267"/>
      <c r="D7" s="267"/>
      <c r="E7" s="267"/>
      <c r="F7" s="267"/>
      <c r="G7" s="268" t="s">
        <v>280</v>
      </c>
    </row>
    <row r="8" spans="1:7" ht="30">
      <c r="A8" s="267"/>
      <c r="B8" s="44" t="s">
        <v>281</v>
      </c>
      <c r="C8" s="44" t="s">
        <v>282</v>
      </c>
      <c r="D8" s="44" t="s">
        <v>283</v>
      </c>
      <c r="E8" s="44" t="s">
        <v>167</v>
      </c>
      <c r="F8" s="44" t="s">
        <v>284</v>
      </c>
      <c r="G8" s="267"/>
    </row>
    <row r="9" spans="1:7">
      <c r="A9" s="72" t="s">
        <v>285</v>
      </c>
      <c r="B9" s="136">
        <f>SUM(B10,B18,B28,B38,B48,B58,B62,B71,B75)</f>
        <v>213259000</v>
      </c>
      <c r="C9" s="136">
        <f t="shared" ref="C9:G9" si="0">SUM(C10,C18,C28,C38,C48,C58,C62,C71,C75)</f>
        <v>52565105.149999999</v>
      </c>
      <c r="D9" s="136">
        <f t="shared" si="0"/>
        <v>265824105.14999998</v>
      </c>
      <c r="E9" s="136">
        <f t="shared" si="0"/>
        <v>148876838.13000003</v>
      </c>
      <c r="F9" s="136">
        <f t="shared" si="0"/>
        <v>147218255.80000001</v>
      </c>
      <c r="G9" s="136">
        <f t="shared" si="0"/>
        <v>116947267.02000001</v>
      </c>
    </row>
    <row r="10" spans="1:7" ht="14.25" customHeight="1">
      <c r="A10" s="73" t="s">
        <v>286</v>
      </c>
      <c r="B10" s="170">
        <v>105603672.89999999</v>
      </c>
      <c r="C10" s="170">
        <v>1491937.8800000001</v>
      </c>
      <c r="D10" s="160">
        <v>107095610.78</v>
      </c>
      <c r="E10" s="170">
        <v>65697791.390000001</v>
      </c>
      <c r="F10" s="170">
        <v>65311553.219999999</v>
      </c>
      <c r="G10" s="170">
        <v>41397819.390000001</v>
      </c>
    </row>
    <row r="11" spans="1:7">
      <c r="A11" s="74" t="s">
        <v>287</v>
      </c>
      <c r="B11" s="170">
        <v>68112293.409999996</v>
      </c>
      <c r="C11" s="170">
        <v>0</v>
      </c>
      <c r="D11" s="160">
        <v>68112293.409999996</v>
      </c>
      <c r="E11" s="170">
        <v>47385437.539999999</v>
      </c>
      <c r="F11" s="170">
        <v>47385437.539999999</v>
      </c>
      <c r="G11" s="170">
        <v>20726855.869999997</v>
      </c>
    </row>
    <row r="12" spans="1:7">
      <c r="A12" s="74" t="s">
        <v>288</v>
      </c>
      <c r="B12" s="170">
        <v>1600000</v>
      </c>
      <c r="C12" s="170">
        <v>1734077.87</v>
      </c>
      <c r="D12" s="160">
        <v>3334077.87</v>
      </c>
      <c r="E12" s="170">
        <v>2429693.4900000002</v>
      </c>
      <c r="F12" s="170">
        <v>2429693.4900000002</v>
      </c>
      <c r="G12" s="170">
        <v>904384.37999999989</v>
      </c>
    </row>
    <row r="13" spans="1:7" ht="14.25" customHeight="1">
      <c r="A13" s="74" t="s">
        <v>289</v>
      </c>
      <c r="B13" s="170">
        <v>14720248</v>
      </c>
      <c r="C13" s="170">
        <v>-42139.99</v>
      </c>
      <c r="D13" s="160">
        <v>14678108.01</v>
      </c>
      <c r="E13" s="170">
        <v>1662491.13</v>
      </c>
      <c r="F13" s="170">
        <v>1662491.13</v>
      </c>
      <c r="G13" s="170">
        <v>13015616.879999999</v>
      </c>
    </row>
    <row r="14" spans="1:7" ht="14.25" customHeight="1">
      <c r="A14" s="74" t="s">
        <v>290</v>
      </c>
      <c r="B14" s="170">
        <v>4700000</v>
      </c>
      <c r="C14" s="170">
        <v>0</v>
      </c>
      <c r="D14" s="160">
        <v>4700000</v>
      </c>
      <c r="E14" s="170">
        <v>3373424.54</v>
      </c>
      <c r="F14" s="170">
        <v>3085186.37</v>
      </c>
      <c r="G14" s="170">
        <v>1326575.46</v>
      </c>
    </row>
    <row r="15" spans="1:7">
      <c r="A15" s="74" t="s">
        <v>291</v>
      </c>
      <c r="B15" s="170">
        <v>16471131.49</v>
      </c>
      <c r="C15" s="170">
        <v>-200000</v>
      </c>
      <c r="D15" s="160">
        <v>16271131.49</v>
      </c>
      <c r="E15" s="170">
        <v>10846744.689999999</v>
      </c>
      <c r="F15" s="170">
        <v>10748744.689999999</v>
      </c>
      <c r="G15" s="170">
        <v>5424386.8000000007</v>
      </c>
    </row>
    <row r="16" spans="1:7" ht="14.25" customHeight="1">
      <c r="A16" s="74" t="s">
        <v>292</v>
      </c>
      <c r="B16" s="170">
        <v>0</v>
      </c>
      <c r="C16" s="170">
        <v>0</v>
      </c>
      <c r="D16" s="160">
        <v>0</v>
      </c>
      <c r="E16" s="170">
        <v>0</v>
      </c>
      <c r="F16" s="170">
        <v>0</v>
      </c>
      <c r="G16" s="170">
        <v>0</v>
      </c>
    </row>
    <row r="17" spans="1:7">
      <c r="A17" s="74" t="s">
        <v>293</v>
      </c>
      <c r="B17" s="170">
        <v>0</v>
      </c>
      <c r="C17" s="170">
        <v>0</v>
      </c>
      <c r="D17" s="160">
        <v>0</v>
      </c>
      <c r="E17" s="170">
        <v>0</v>
      </c>
      <c r="F17" s="170">
        <v>0</v>
      </c>
      <c r="G17" s="170">
        <v>0</v>
      </c>
    </row>
    <row r="18" spans="1:7" ht="14.25" customHeight="1">
      <c r="A18" s="73" t="s">
        <v>294</v>
      </c>
      <c r="B18" s="170">
        <v>12905587</v>
      </c>
      <c r="C18" s="170">
        <v>5048655.9700000007</v>
      </c>
      <c r="D18" s="160">
        <v>17954242.969999999</v>
      </c>
      <c r="E18" s="170">
        <v>6760587.7300000004</v>
      </c>
      <c r="F18" s="170">
        <v>6760587.7300000004</v>
      </c>
      <c r="G18" s="170">
        <v>11193655.240000002</v>
      </c>
    </row>
    <row r="19" spans="1:7">
      <c r="A19" s="74" t="s">
        <v>295</v>
      </c>
      <c r="B19" s="170">
        <v>3187700</v>
      </c>
      <c r="C19" s="170">
        <v>354385.01</v>
      </c>
      <c r="D19" s="160">
        <v>3542085.01</v>
      </c>
      <c r="E19" s="170">
        <v>1924905.23</v>
      </c>
      <c r="F19" s="170">
        <v>1924905.23</v>
      </c>
      <c r="G19" s="170">
        <v>1617179.7799999998</v>
      </c>
    </row>
    <row r="20" spans="1:7" ht="14.25" customHeight="1">
      <c r="A20" s="74" t="s">
        <v>296</v>
      </c>
      <c r="B20" s="170">
        <v>641900</v>
      </c>
      <c r="C20" s="170">
        <v>66580</v>
      </c>
      <c r="D20" s="160">
        <v>708480</v>
      </c>
      <c r="E20" s="170">
        <v>354893.24</v>
      </c>
      <c r="F20" s="170">
        <v>354893.24</v>
      </c>
      <c r="G20" s="170">
        <v>353586.76</v>
      </c>
    </row>
    <row r="21" spans="1:7">
      <c r="A21" s="74" t="s">
        <v>297</v>
      </c>
      <c r="B21" s="170">
        <v>6000</v>
      </c>
      <c r="C21" s="170">
        <v>-6000</v>
      </c>
      <c r="D21" s="160">
        <v>0</v>
      </c>
      <c r="E21" s="170">
        <v>0</v>
      </c>
      <c r="F21" s="170">
        <v>0</v>
      </c>
      <c r="G21" s="170">
        <v>0</v>
      </c>
    </row>
    <row r="22" spans="1:7">
      <c r="A22" s="74" t="s">
        <v>298</v>
      </c>
      <c r="B22" s="170">
        <v>1272300</v>
      </c>
      <c r="C22" s="170">
        <v>4210813.53</v>
      </c>
      <c r="D22" s="160">
        <v>5483113.5300000003</v>
      </c>
      <c r="E22" s="170">
        <v>1254028.28</v>
      </c>
      <c r="F22" s="170">
        <v>1254028.28</v>
      </c>
      <c r="G22" s="170">
        <v>4229085.25</v>
      </c>
    </row>
    <row r="23" spans="1:7">
      <c r="A23" s="74" t="s">
        <v>299</v>
      </c>
      <c r="B23" s="170">
        <v>923187</v>
      </c>
      <c r="C23" s="170">
        <v>60097.96</v>
      </c>
      <c r="D23" s="160">
        <v>983284.96</v>
      </c>
      <c r="E23" s="170">
        <v>285136.89</v>
      </c>
      <c r="F23" s="170">
        <v>285136.89</v>
      </c>
      <c r="G23" s="170">
        <v>698148.07</v>
      </c>
    </row>
    <row r="24" spans="1:7" ht="14.25" customHeight="1">
      <c r="A24" s="74" t="s">
        <v>300</v>
      </c>
      <c r="B24" s="170">
        <v>3809000</v>
      </c>
      <c r="C24" s="170">
        <v>-465660.52</v>
      </c>
      <c r="D24" s="160">
        <v>3343339.48</v>
      </c>
      <c r="E24" s="170">
        <v>1768763.31</v>
      </c>
      <c r="F24" s="170">
        <v>1768763.31</v>
      </c>
      <c r="G24" s="170">
        <v>1574576.17</v>
      </c>
    </row>
    <row r="25" spans="1:7">
      <c r="A25" s="74" t="s">
        <v>301</v>
      </c>
      <c r="B25" s="170">
        <v>1743600</v>
      </c>
      <c r="C25" s="170">
        <v>520139.99</v>
      </c>
      <c r="D25" s="160">
        <v>2263739.9900000002</v>
      </c>
      <c r="E25" s="170">
        <v>300687.67</v>
      </c>
      <c r="F25" s="170">
        <v>300687.67</v>
      </c>
      <c r="G25" s="170">
        <v>1963052.3200000003</v>
      </c>
    </row>
    <row r="26" spans="1:7" ht="14.25" customHeight="1">
      <c r="A26" s="74" t="s">
        <v>302</v>
      </c>
      <c r="B26" s="170">
        <v>0</v>
      </c>
      <c r="C26" s="170">
        <v>0</v>
      </c>
      <c r="D26" s="160">
        <v>0</v>
      </c>
      <c r="E26" s="170">
        <v>0</v>
      </c>
      <c r="F26" s="170">
        <v>0</v>
      </c>
      <c r="G26" s="170">
        <v>0</v>
      </c>
    </row>
    <row r="27" spans="1:7" ht="14.25" customHeight="1">
      <c r="A27" s="74" t="s">
        <v>303</v>
      </c>
      <c r="B27" s="170">
        <v>1321900</v>
      </c>
      <c r="C27" s="170">
        <v>308300</v>
      </c>
      <c r="D27" s="160">
        <v>1630200</v>
      </c>
      <c r="E27" s="170">
        <v>872173.11</v>
      </c>
      <c r="F27" s="170">
        <v>872173.11</v>
      </c>
      <c r="G27" s="170">
        <v>758026.89</v>
      </c>
    </row>
    <row r="28" spans="1:7">
      <c r="A28" s="73" t="s">
        <v>304</v>
      </c>
      <c r="B28" s="170">
        <v>41313238.100000001</v>
      </c>
      <c r="C28" s="170">
        <v>4665887.6899999995</v>
      </c>
      <c r="D28" s="160">
        <v>45979125.789999999</v>
      </c>
      <c r="E28" s="170">
        <v>24291798.300000004</v>
      </c>
      <c r="F28" s="170">
        <v>24218638.470000003</v>
      </c>
      <c r="G28" s="170">
        <v>21687327.490000002</v>
      </c>
    </row>
    <row r="29" spans="1:7">
      <c r="A29" s="74" t="s">
        <v>305</v>
      </c>
      <c r="B29" s="170">
        <v>14033900</v>
      </c>
      <c r="C29" s="170">
        <v>1613760</v>
      </c>
      <c r="D29" s="160">
        <v>15647660</v>
      </c>
      <c r="E29" s="170">
        <v>10509558.93</v>
      </c>
      <c r="F29" s="170">
        <v>10509558.93</v>
      </c>
      <c r="G29" s="170">
        <v>5138101.07</v>
      </c>
    </row>
    <row r="30" spans="1:7">
      <c r="A30" s="74" t="s">
        <v>306</v>
      </c>
      <c r="B30" s="170">
        <v>615000</v>
      </c>
      <c r="C30" s="170">
        <v>290704.34999999998</v>
      </c>
      <c r="D30" s="160">
        <v>905704.35</v>
      </c>
      <c r="E30" s="170">
        <v>630334.57999999996</v>
      </c>
      <c r="F30" s="170">
        <v>630334.57999999996</v>
      </c>
      <c r="G30" s="170">
        <v>275369.77</v>
      </c>
    </row>
    <row r="31" spans="1:7">
      <c r="A31" s="74" t="s">
        <v>307</v>
      </c>
      <c r="B31" s="170">
        <v>5261269.0999999996</v>
      </c>
      <c r="C31" s="170">
        <v>5941491.0599999996</v>
      </c>
      <c r="D31" s="160">
        <v>11202760.16</v>
      </c>
      <c r="E31" s="170">
        <v>6663421.5199999996</v>
      </c>
      <c r="F31" s="170">
        <v>6632826.6900000004</v>
      </c>
      <c r="G31" s="170">
        <v>4539338.6400000006</v>
      </c>
    </row>
    <row r="32" spans="1:7">
      <c r="A32" s="74" t="s">
        <v>308</v>
      </c>
      <c r="B32" s="170">
        <v>416000</v>
      </c>
      <c r="C32" s="170">
        <v>670137</v>
      </c>
      <c r="D32" s="160">
        <v>1086137</v>
      </c>
      <c r="E32" s="170">
        <v>694916.23</v>
      </c>
      <c r="F32" s="170">
        <v>694916.23</v>
      </c>
      <c r="G32" s="170">
        <v>391220.77</v>
      </c>
    </row>
    <row r="33" spans="1:7">
      <c r="A33" s="74" t="s">
        <v>309</v>
      </c>
      <c r="B33" s="170">
        <v>623400</v>
      </c>
      <c r="C33" s="170">
        <v>20752.43</v>
      </c>
      <c r="D33" s="160">
        <v>644152.43000000005</v>
      </c>
      <c r="E33" s="170">
        <v>212714.6</v>
      </c>
      <c r="F33" s="170">
        <v>212714.6</v>
      </c>
      <c r="G33" s="170">
        <v>431437.83000000007</v>
      </c>
    </row>
    <row r="34" spans="1:7">
      <c r="A34" s="74" t="s">
        <v>310</v>
      </c>
      <c r="B34" s="170">
        <v>1978500</v>
      </c>
      <c r="C34" s="170">
        <v>159242</v>
      </c>
      <c r="D34" s="160">
        <v>2137742</v>
      </c>
      <c r="E34" s="170">
        <v>1183000.9099999999</v>
      </c>
      <c r="F34" s="170">
        <v>1183000.9099999999</v>
      </c>
      <c r="G34" s="170">
        <v>954741.09000000008</v>
      </c>
    </row>
    <row r="35" spans="1:7">
      <c r="A35" s="74" t="s">
        <v>311</v>
      </c>
      <c r="B35" s="170">
        <v>527200</v>
      </c>
      <c r="C35" s="170">
        <v>27721</v>
      </c>
      <c r="D35" s="160">
        <v>554921</v>
      </c>
      <c r="E35" s="170">
        <v>81117.94</v>
      </c>
      <c r="F35" s="170">
        <v>81117.94</v>
      </c>
      <c r="G35" s="170">
        <v>473803.06</v>
      </c>
    </row>
    <row r="36" spans="1:7">
      <c r="A36" s="74" t="s">
        <v>312</v>
      </c>
      <c r="B36" s="170">
        <v>4475000</v>
      </c>
      <c r="C36" s="170">
        <v>-125246.01</v>
      </c>
      <c r="D36" s="160">
        <v>4349753.99</v>
      </c>
      <c r="E36" s="170">
        <v>387158.8</v>
      </c>
      <c r="F36" s="170">
        <v>387158.8</v>
      </c>
      <c r="G36" s="170">
        <v>3962595.1900000004</v>
      </c>
    </row>
    <row r="37" spans="1:7">
      <c r="A37" s="74" t="s">
        <v>313</v>
      </c>
      <c r="B37" s="170">
        <v>13382969</v>
      </c>
      <c r="C37" s="170">
        <v>-3932674.14</v>
      </c>
      <c r="D37" s="160">
        <v>9450294.8599999994</v>
      </c>
      <c r="E37" s="170">
        <v>3929574.79</v>
      </c>
      <c r="F37" s="170">
        <v>3887009.79</v>
      </c>
      <c r="G37" s="170">
        <v>5520720.0699999994</v>
      </c>
    </row>
    <row r="38" spans="1:7">
      <c r="A38" s="73" t="s">
        <v>314</v>
      </c>
      <c r="B38" s="170">
        <v>39095202</v>
      </c>
      <c r="C38" s="170">
        <v>21266401.439999998</v>
      </c>
      <c r="D38" s="160">
        <v>60361603.439999998</v>
      </c>
      <c r="E38" s="170">
        <v>29288994.859999999</v>
      </c>
      <c r="F38" s="170">
        <v>29107754.859999999</v>
      </c>
      <c r="G38" s="170">
        <v>31072608.579999998</v>
      </c>
    </row>
    <row r="39" spans="1:7">
      <c r="A39" s="74" t="s">
        <v>315</v>
      </c>
      <c r="B39" s="170">
        <v>0</v>
      </c>
      <c r="C39" s="170">
        <v>0</v>
      </c>
      <c r="D39" s="160">
        <v>0</v>
      </c>
      <c r="E39" s="170">
        <v>0</v>
      </c>
      <c r="F39" s="170">
        <v>0</v>
      </c>
      <c r="G39" s="170">
        <v>0</v>
      </c>
    </row>
    <row r="40" spans="1:7">
      <c r="A40" s="74" t="s">
        <v>316</v>
      </c>
      <c r="B40" s="170">
        <v>15471412</v>
      </c>
      <c r="C40" s="170">
        <v>126700</v>
      </c>
      <c r="D40" s="160">
        <v>15598112</v>
      </c>
      <c r="E40" s="170">
        <v>11628936.050000001</v>
      </c>
      <c r="F40" s="170">
        <v>11628936.050000001</v>
      </c>
      <c r="G40" s="170">
        <v>3969175.9499999993</v>
      </c>
    </row>
    <row r="41" spans="1:7">
      <c r="A41" s="74" t="s">
        <v>317</v>
      </c>
      <c r="B41" s="170">
        <v>20000</v>
      </c>
      <c r="C41" s="170">
        <v>6297200</v>
      </c>
      <c r="D41" s="160">
        <v>6317200</v>
      </c>
      <c r="E41" s="170">
        <v>494130.91</v>
      </c>
      <c r="F41" s="170">
        <v>494130.91</v>
      </c>
      <c r="G41" s="170">
        <v>5823069.0899999999</v>
      </c>
    </row>
    <row r="42" spans="1:7">
      <c r="A42" s="74" t="s">
        <v>318</v>
      </c>
      <c r="B42" s="170">
        <v>15004000</v>
      </c>
      <c r="C42" s="170">
        <v>14900118.439999999</v>
      </c>
      <c r="D42" s="160">
        <v>29904118.439999998</v>
      </c>
      <c r="E42" s="170">
        <v>12348860.4</v>
      </c>
      <c r="F42" s="170">
        <v>12167620.4</v>
      </c>
      <c r="G42" s="170">
        <v>17555258.039999999</v>
      </c>
    </row>
    <row r="43" spans="1:7">
      <c r="A43" s="74" t="s">
        <v>319</v>
      </c>
      <c r="B43" s="170">
        <v>8354790</v>
      </c>
      <c r="C43" s="170">
        <v>-92617</v>
      </c>
      <c r="D43" s="160">
        <v>8262173</v>
      </c>
      <c r="E43" s="170">
        <v>4762067.5</v>
      </c>
      <c r="F43" s="170">
        <v>4762067.5</v>
      </c>
      <c r="G43" s="170">
        <v>3500105.5</v>
      </c>
    </row>
    <row r="44" spans="1:7">
      <c r="A44" s="74" t="s">
        <v>320</v>
      </c>
      <c r="B44" s="170">
        <v>0</v>
      </c>
      <c r="C44" s="170">
        <v>0</v>
      </c>
      <c r="D44" s="160">
        <v>0</v>
      </c>
      <c r="E44" s="170">
        <v>0</v>
      </c>
      <c r="F44" s="170">
        <v>0</v>
      </c>
      <c r="G44" s="170">
        <v>0</v>
      </c>
    </row>
    <row r="45" spans="1:7">
      <c r="A45" s="74" t="s">
        <v>321</v>
      </c>
      <c r="B45" s="170">
        <v>0</v>
      </c>
      <c r="C45" s="170">
        <v>0</v>
      </c>
      <c r="D45" s="160">
        <v>0</v>
      </c>
      <c r="E45" s="170">
        <v>0</v>
      </c>
      <c r="F45" s="170">
        <v>0</v>
      </c>
      <c r="G45" s="170">
        <v>0</v>
      </c>
    </row>
    <row r="46" spans="1:7">
      <c r="A46" s="74" t="s">
        <v>322</v>
      </c>
      <c r="B46" s="170">
        <v>0</v>
      </c>
      <c r="C46" s="170">
        <v>0</v>
      </c>
      <c r="D46" s="160">
        <v>0</v>
      </c>
      <c r="E46" s="170">
        <v>0</v>
      </c>
      <c r="F46" s="170">
        <v>0</v>
      </c>
      <c r="G46" s="170">
        <v>0</v>
      </c>
    </row>
    <row r="47" spans="1:7">
      <c r="A47" s="74" t="s">
        <v>323</v>
      </c>
      <c r="B47" s="170">
        <v>245000</v>
      </c>
      <c r="C47" s="170">
        <v>35000</v>
      </c>
      <c r="D47" s="160">
        <v>280000</v>
      </c>
      <c r="E47" s="170">
        <v>55000</v>
      </c>
      <c r="F47" s="170">
        <v>55000</v>
      </c>
      <c r="G47" s="170">
        <v>225000</v>
      </c>
    </row>
    <row r="48" spans="1:7">
      <c r="A48" s="73" t="s">
        <v>324</v>
      </c>
      <c r="B48" s="170">
        <v>4941300</v>
      </c>
      <c r="C48" s="170">
        <v>-356430</v>
      </c>
      <c r="D48" s="160">
        <v>4584870</v>
      </c>
      <c r="E48" s="170">
        <v>724079.77</v>
      </c>
      <c r="F48" s="170">
        <v>705079.77</v>
      </c>
      <c r="G48" s="170">
        <v>3860790.23</v>
      </c>
    </row>
    <row r="49" spans="1:7">
      <c r="A49" s="74" t="s">
        <v>325</v>
      </c>
      <c r="B49" s="170">
        <v>1341200</v>
      </c>
      <c r="C49" s="170">
        <v>253270</v>
      </c>
      <c r="D49" s="160">
        <v>1594470</v>
      </c>
      <c r="E49" s="170">
        <v>514426</v>
      </c>
      <c r="F49" s="170">
        <v>514426</v>
      </c>
      <c r="G49" s="170">
        <v>1080044</v>
      </c>
    </row>
    <row r="50" spans="1:7">
      <c r="A50" s="74" t="s">
        <v>326</v>
      </c>
      <c r="B50" s="170">
        <v>270000</v>
      </c>
      <c r="C50" s="170">
        <v>40500</v>
      </c>
      <c r="D50" s="160">
        <v>310500</v>
      </c>
      <c r="E50" s="170">
        <v>28428.38</v>
      </c>
      <c r="F50" s="170">
        <v>28428.38</v>
      </c>
      <c r="G50" s="170">
        <v>282071.62</v>
      </c>
    </row>
    <row r="51" spans="1:7">
      <c r="A51" s="74" t="s">
        <v>327</v>
      </c>
      <c r="B51" s="170">
        <v>0</v>
      </c>
      <c r="C51" s="170">
        <v>0</v>
      </c>
      <c r="D51" s="160">
        <v>0</v>
      </c>
      <c r="E51" s="170">
        <v>0</v>
      </c>
      <c r="F51" s="170">
        <v>0</v>
      </c>
      <c r="G51" s="170">
        <v>0</v>
      </c>
    </row>
    <row r="52" spans="1:7">
      <c r="A52" s="74" t="s">
        <v>328</v>
      </c>
      <c r="B52" s="170">
        <v>3000000</v>
      </c>
      <c r="C52" s="170">
        <v>-630000</v>
      </c>
      <c r="D52" s="160">
        <v>2370000</v>
      </c>
      <c r="E52" s="170">
        <v>0</v>
      </c>
      <c r="F52" s="170">
        <v>0</v>
      </c>
      <c r="G52" s="170">
        <v>2370000</v>
      </c>
    </row>
    <row r="53" spans="1:7">
      <c r="A53" s="74" t="s">
        <v>329</v>
      </c>
      <c r="B53" s="170">
        <v>0</v>
      </c>
      <c r="C53" s="170">
        <v>0</v>
      </c>
      <c r="D53" s="160">
        <v>0</v>
      </c>
      <c r="E53" s="170">
        <v>0</v>
      </c>
      <c r="F53" s="170">
        <v>0</v>
      </c>
      <c r="G53" s="170">
        <v>0</v>
      </c>
    </row>
    <row r="54" spans="1:7">
      <c r="A54" s="74" t="s">
        <v>330</v>
      </c>
      <c r="B54" s="170">
        <v>318100</v>
      </c>
      <c r="C54" s="170">
        <v>-9200</v>
      </c>
      <c r="D54" s="160">
        <v>308900</v>
      </c>
      <c r="E54" s="170">
        <v>181225.39</v>
      </c>
      <c r="F54" s="170">
        <v>162225.39000000001</v>
      </c>
      <c r="G54" s="170">
        <v>127674.60999999999</v>
      </c>
    </row>
    <row r="55" spans="1:7">
      <c r="A55" s="74" t="s">
        <v>331</v>
      </c>
      <c r="B55" s="170">
        <v>0</v>
      </c>
      <c r="C55" s="170">
        <v>0</v>
      </c>
      <c r="D55" s="160">
        <v>0</v>
      </c>
      <c r="E55" s="170">
        <v>0</v>
      </c>
      <c r="F55" s="170">
        <v>0</v>
      </c>
      <c r="G55" s="170">
        <v>0</v>
      </c>
    </row>
    <row r="56" spans="1:7">
      <c r="A56" s="74" t="s">
        <v>332</v>
      </c>
      <c r="B56" s="170">
        <v>0</v>
      </c>
      <c r="C56" s="170">
        <v>0</v>
      </c>
      <c r="D56" s="160">
        <v>0</v>
      </c>
      <c r="E56" s="170">
        <v>0</v>
      </c>
      <c r="F56" s="170">
        <v>0</v>
      </c>
      <c r="G56" s="170">
        <v>0</v>
      </c>
    </row>
    <row r="57" spans="1:7">
      <c r="A57" s="74" t="s">
        <v>333</v>
      </c>
      <c r="B57" s="170">
        <v>12000</v>
      </c>
      <c r="C57" s="170">
        <v>-11000</v>
      </c>
      <c r="D57" s="160">
        <v>1000</v>
      </c>
      <c r="E57" s="170">
        <v>0</v>
      </c>
      <c r="F57" s="170">
        <v>0</v>
      </c>
      <c r="G57" s="170">
        <v>1000</v>
      </c>
    </row>
    <row r="58" spans="1:7">
      <c r="A58" s="73" t="s">
        <v>334</v>
      </c>
      <c r="B58" s="170">
        <v>9200000</v>
      </c>
      <c r="C58" s="170">
        <v>16012725.789999999</v>
      </c>
      <c r="D58" s="160">
        <v>25212725.789999999</v>
      </c>
      <c r="E58" s="170">
        <v>19770944.370000001</v>
      </c>
      <c r="F58" s="170">
        <v>18772000.039999999</v>
      </c>
      <c r="G58" s="170">
        <v>5441781.4199999981</v>
      </c>
    </row>
    <row r="59" spans="1:7">
      <c r="A59" s="74" t="s">
        <v>335</v>
      </c>
      <c r="B59" s="170">
        <v>9200000</v>
      </c>
      <c r="C59" s="170">
        <v>16012725.789999999</v>
      </c>
      <c r="D59" s="160">
        <v>25212725.789999999</v>
      </c>
      <c r="E59" s="170">
        <v>19770944.370000001</v>
      </c>
      <c r="F59" s="170">
        <v>18772000.039999999</v>
      </c>
      <c r="G59" s="170">
        <v>5441781.4199999981</v>
      </c>
    </row>
    <row r="60" spans="1:7">
      <c r="A60" s="74" t="s">
        <v>336</v>
      </c>
      <c r="B60" s="170">
        <v>0</v>
      </c>
      <c r="C60" s="170">
        <v>0</v>
      </c>
      <c r="D60" s="160">
        <v>0</v>
      </c>
      <c r="E60" s="170">
        <v>0</v>
      </c>
      <c r="F60" s="170">
        <v>0</v>
      </c>
      <c r="G60" s="170">
        <v>0</v>
      </c>
    </row>
    <row r="61" spans="1:7">
      <c r="A61" s="74" t="s">
        <v>337</v>
      </c>
      <c r="B61" s="170">
        <v>0</v>
      </c>
      <c r="C61" s="170">
        <v>0</v>
      </c>
      <c r="D61" s="160">
        <v>0</v>
      </c>
      <c r="E61" s="170">
        <v>0</v>
      </c>
      <c r="F61" s="170">
        <v>0</v>
      </c>
      <c r="G61" s="170">
        <v>0</v>
      </c>
    </row>
    <row r="62" spans="1:7">
      <c r="A62" s="73" t="s">
        <v>338</v>
      </c>
      <c r="B62" s="170">
        <v>0</v>
      </c>
      <c r="C62" s="170">
        <v>0</v>
      </c>
      <c r="D62" s="160">
        <v>0</v>
      </c>
      <c r="E62" s="170">
        <v>0</v>
      </c>
      <c r="F62" s="170">
        <v>0</v>
      </c>
      <c r="G62" s="170">
        <v>0</v>
      </c>
    </row>
    <row r="63" spans="1:7">
      <c r="A63" s="74" t="s">
        <v>339</v>
      </c>
      <c r="B63" s="170">
        <v>0</v>
      </c>
      <c r="C63" s="170">
        <v>0</v>
      </c>
      <c r="D63" s="160">
        <v>0</v>
      </c>
      <c r="E63" s="170">
        <v>0</v>
      </c>
      <c r="F63" s="170">
        <v>0</v>
      </c>
      <c r="G63" s="170">
        <v>0</v>
      </c>
    </row>
    <row r="64" spans="1:7">
      <c r="A64" s="74" t="s">
        <v>340</v>
      </c>
      <c r="B64" s="170">
        <v>0</v>
      </c>
      <c r="C64" s="170">
        <v>0</v>
      </c>
      <c r="D64" s="160">
        <v>0</v>
      </c>
      <c r="E64" s="170">
        <v>0</v>
      </c>
      <c r="F64" s="170">
        <v>0</v>
      </c>
      <c r="G64" s="170">
        <v>0</v>
      </c>
    </row>
    <row r="65" spans="1:7">
      <c r="A65" s="74" t="s">
        <v>341</v>
      </c>
      <c r="B65" s="170">
        <v>0</v>
      </c>
      <c r="C65" s="170">
        <v>0</v>
      </c>
      <c r="D65" s="160">
        <v>0</v>
      </c>
      <c r="E65" s="170">
        <v>0</v>
      </c>
      <c r="F65" s="170">
        <v>0</v>
      </c>
      <c r="G65" s="170">
        <v>0</v>
      </c>
    </row>
    <row r="66" spans="1:7">
      <c r="A66" s="74" t="s">
        <v>342</v>
      </c>
      <c r="B66" s="170">
        <v>0</v>
      </c>
      <c r="C66" s="170">
        <v>0</v>
      </c>
      <c r="D66" s="160">
        <v>0</v>
      </c>
      <c r="E66" s="170">
        <v>0</v>
      </c>
      <c r="F66" s="170">
        <v>0</v>
      </c>
      <c r="G66" s="170">
        <v>0</v>
      </c>
    </row>
    <row r="67" spans="1:7">
      <c r="A67" s="74" t="s">
        <v>343</v>
      </c>
      <c r="B67" s="170">
        <v>0</v>
      </c>
      <c r="C67" s="170">
        <v>0</v>
      </c>
      <c r="D67" s="160">
        <v>0</v>
      </c>
      <c r="E67" s="170">
        <v>0</v>
      </c>
      <c r="F67" s="170">
        <v>0</v>
      </c>
      <c r="G67" s="170">
        <v>0</v>
      </c>
    </row>
    <row r="68" spans="1:7">
      <c r="A68" s="74" t="s">
        <v>3293</v>
      </c>
      <c r="B68" s="170">
        <v>0</v>
      </c>
      <c r="C68" s="170">
        <v>0</v>
      </c>
      <c r="D68" s="160">
        <v>0</v>
      </c>
      <c r="E68" s="170">
        <v>0</v>
      </c>
      <c r="F68" s="170">
        <v>0</v>
      </c>
      <c r="G68" s="170">
        <v>0</v>
      </c>
    </row>
    <row r="69" spans="1:7">
      <c r="A69" s="74" t="s">
        <v>345</v>
      </c>
      <c r="B69" s="170">
        <v>0</v>
      </c>
      <c r="C69" s="170">
        <v>0</v>
      </c>
      <c r="D69" s="160">
        <v>0</v>
      </c>
      <c r="E69" s="170">
        <v>0</v>
      </c>
      <c r="F69" s="170">
        <v>0</v>
      </c>
      <c r="G69" s="170">
        <v>0</v>
      </c>
    </row>
    <row r="70" spans="1:7">
      <c r="A70" s="74" t="s">
        <v>346</v>
      </c>
      <c r="B70" s="170">
        <v>0</v>
      </c>
      <c r="C70" s="170">
        <v>0</v>
      </c>
      <c r="D70" s="160">
        <v>0</v>
      </c>
      <c r="E70" s="170">
        <v>0</v>
      </c>
      <c r="F70" s="170">
        <v>0</v>
      </c>
      <c r="G70" s="170">
        <v>0</v>
      </c>
    </row>
    <row r="71" spans="1:7">
      <c r="A71" s="73" t="s">
        <v>347</v>
      </c>
      <c r="B71" s="170">
        <v>0</v>
      </c>
      <c r="C71" s="170">
        <v>4503415.38</v>
      </c>
      <c r="D71" s="160">
        <v>4503415.38</v>
      </c>
      <c r="E71" s="170">
        <v>2342641.71</v>
      </c>
      <c r="F71" s="170">
        <v>2342641.71</v>
      </c>
      <c r="G71" s="170">
        <v>2160773.67</v>
      </c>
    </row>
    <row r="72" spans="1:7">
      <c r="A72" s="74" t="s">
        <v>348</v>
      </c>
      <c r="B72" s="170">
        <v>0</v>
      </c>
      <c r="C72" s="170">
        <v>0</v>
      </c>
      <c r="D72" s="160">
        <v>0</v>
      </c>
      <c r="E72" s="170">
        <v>0</v>
      </c>
      <c r="F72" s="170">
        <v>0</v>
      </c>
      <c r="G72" s="170">
        <v>0</v>
      </c>
    </row>
    <row r="73" spans="1:7">
      <c r="A73" s="74" t="s">
        <v>349</v>
      </c>
      <c r="B73" s="170">
        <v>0</v>
      </c>
      <c r="C73" s="170">
        <v>0</v>
      </c>
      <c r="D73" s="160">
        <v>0</v>
      </c>
      <c r="E73" s="170">
        <v>0</v>
      </c>
      <c r="F73" s="170">
        <v>0</v>
      </c>
      <c r="G73" s="170">
        <v>0</v>
      </c>
    </row>
    <row r="74" spans="1:7">
      <c r="A74" s="74" t="s">
        <v>350</v>
      </c>
      <c r="B74" s="170">
        <v>0</v>
      </c>
      <c r="C74" s="170">
        <v>4503415.38</v>
      </c>
      <c r="D74" s="160">
        <v>4503415.38</v>
      </c>
      <c r="E74" s="170">
        <v>2342641.71</v>
      </c>
      <c r="F74" s="170">
        <v>2342641.71</v>
      </c>
      <c r="G74" s="170">
        <v>2160773.67</v>
      </c>
    </row>
    <row r="75" spans="1:7">
      <c r="A75" s="73" t="s">
        <v>351</v>
      </c>
      <c r="B75" s="170">
        <v>200000</v>
      </c>
      <c r="C75" s="170">
        <v>-67489</v>
      </c>
      <c r="D75" s="160">
        <v>132511</v>
      </c>
      <c r="E75" s="170">
        <v>0</v>
      </c>
      <c r="F75" s="170">
        <v>0</v>
      </c>
      <c r="G75" s="170">
        <v>132511</v>
      </c>
    </row>
    <row r="76" spans="1:7">
      <c r="A76" s="74" t="s">
        <v>352</v>
      </c>
      <c r="B76" s="170">
        <v>0</v>
      </c>
      <c r="C76" s="170">
        <v>0</v>
      </c>
      <c r="D76" s="160">
        <v>0</v>
      </c>
      <c r="E76" s="170">
        <v>0</v>
      </c>
      <c r="F76" s="170">
        <v>0</v>
      </c>
      <c r="G76" s="170">
        <v>0</v>
      </c>
    </row>
    <row r="77" spans="1:7">
      <c r="A77" s="74" t="s">
        <v>353</v>
      </c>
      <c r="B77" s="170">
        <v>200000</v>
      </c>
      <c r="C77" s="170">
        <v>-67489</v>
      </c>
      <c r="D77" s="160">
        <v>132511</v>
      </c>
      <c r="E77" s="170">
        <v>0</v>
      </c>
      <c r="F77" s="170">
        <v>0</v>
      </c>
      <c r="G77" s="170">
        <v>132511</v>
      </c>
    </row>
    <row r="78" spans="1:7">
      <c r="A78" s="74" t="s">
        <v>354</v>
      </c>
      <c r="B78" s="170">
        <v>0</v>
      </c>
      <c r="C78" s="170">
        <v>0</v>
      </c>
      <c r="D78" s="160">
        <v>0</v>
      </c>
      <c r="E78" s="170">
        <v>0</v>
      </c>
      <c r="F78" s="170">
        <v>0</v>
      </c>
      <c r="G78" s="170">
        <v>0</v>
      </c>
    </row>
    <row r="79" spans="1:7">
      <c r="A79" s="74" t="s">
        <v>355</v>
      </c>
      <c r="B79" s="170">
        <v>0</v>
      </c>
      <c r="C79" s="170">
        <v>0</v>
      </c>
      <c r="D79" s="160">
        <v>0</v>
      </c>
      <c r="E79" s="170">
        <v>0</v>
      </c>
      <c r="F79" s="170">
        <v>0</v>
      </c>
      <c r="G79" s="170">
        <v>0</v>
      </c>
    </row>
    <row r="80" spans="1:7">
      <c r="A80" s="74" t="s">
        <v>356</v>
      </c>
      <c r="B80" s="170">
        <v>0</v>
      </c>
      <c r="C80" s="170">
        <v>0</v>
      </c>
      <c r="D80" s="160">
        <v>0</v>
      </c>
      <c r="E80" s="170">
        <v>0</v>
      </c>
      <c r="F80" s="170">
        <v>0</v>
      </c>
      <c r="G80" s="170">
        <v>0</v>
      </c>
    </row>
    <row r="81" spans="1:7">
      <c r="A81" s="74" t="s">
        <v>357</v>
      </c>
      <c r="B81" s="170">
        <v>0</v>
      </c>
      <c r="C81" s="170">
        <v>0</v>
      </c>
      <c r="D81" s="160">
        <v>0</v>
      </c>
      <c r="E81" s="170">
        <v>0</v>
      </c>
      <c r="F81" s="170">
        <v>0</v>
      </c>
      <c r="G81" s="170">
        <v>0</v>
      </c>
    </row>
    <row r="82" spans="1:7">
      <c r="A82" s="74" t="s">
        <v>358</v>
      </c>
      <c r="B82" s="170">
        <v>0</v>
      </c>
      <c r="C82" s="170">
        <v>0</v>
      </c>
      <c r="D82" s="160">
        <v>0</v>
      </c>
      <c r="E82" s="170">
        <v>0</v>
      </c>
      <c r="F82" s="170">
        <v>0</v>
      </c>
      <c r="G82" s="170">
        <v>0</v>
      </c>
    </row>
    <row r="83" spans="1:7">
      <c r="A83" s="75"/>
      <c r="B83" s="71"/>
      <c r="C83" s="71"/>
      <c r="D83" s="71"/>
      <c r="E83" s="71"/>
      <c r="F83" s="71"/>
      <c r="G83" s="71"/>
    </row>
    <row r="84" spans="1:7">
      <c r="A84" s="76" t="s">
        <v>359</v>
      </c>
      <c r="B84" s="136">
        <f>SUM(B85,B93,B103,B113,B123,B133,B137,B146,B150)</f>
        <v>207500000</v>
      </c>
      <c r="C84" s="136">
        <f t="shared" ref="C84:G84" si="1">SUM(C85,C93,C103,C113,C123,C133,C137,C146,C150)</f>
        <v>119440077.2</v>
      </c>
      <c r="D84" s="136">
        <f t="shared" si="1"/>
        <v>326940077.19999999</v>
      </c>
      <c r="E84" s="136">
        <f t="shared" si="1"/>
        <v>157179822.66</v>
      </c>
      <c r="F84" s="136">
        <f t="shared" si="1"/>
        <v>151863233.34999999</v>
      </c>
      <c r="G84" s="136">
        <f t="shared" si="1"/>
        <v>169760254.53999999</v>
      </c>
    </row>
    <row r="85" spans="1:7">
      <c r="A85" s="73" t="s">
        <v>286</v>
      </c>
      <c r="B85" s="192">
        <v>57300207</v>
      </c>
      <c r="C85" s="192">
        <v>-59090.409999996424</v>
      </c>
      <c r="D85" s="193">
        <v>57241116.590000004</v>
      </c>
      <c r="E85" s="192">
        <v>36995366.259999998</v>
      </c>
      <c r="F85" s="192">
        <v>36604041.040000007</v>
      </c>
      <c r="G85" s="192">
        <v>20245750.330000002</v>
      </c>
    </row>
    <row r="86" spans="1:7">
      <c r="A86" s="74" t="s">
        <v>287</v>
      </c>
      <c r="B86" s="192">
        <v>37527896</v>
      </c>
      <c r="C86" s="192">
        <v>144555.07</v>
      </c>
      <c r="D86" s="193">
        <v>37672451.07</v>
      </c>
      <c r="E86" s="192">
        <v>26535334.289999999</v>
      </c>
      <c r="F86" s="192">
        <v>26517689.960000001</v>
      </c>
      <c r="G86" s="192">
        <v>11137116.780000001</v>
      </c>
    </row>
    <row r="87" spans="1:7">
      <c r="A87" s="74" t="s">
        <v>288</v>
      </c>
      <c r="B87" s="192">
        <v>0</v>
      </c>
      <c r="C87" s="192">
        <v>0</v>
      </c>
      <c r="D87" s="193">
        <v>0</v>
      </c>
      <c r="E87" s="192">
        <v>0</v>
      </c>
      <c r="F87" s="192">
        <v>0</v>
      </c>
      <c r="G87" s="192">
        <v>0</v>
      </c>
    </row>
    <row r="88" spans="1:7">
      <c r="A88" s="74" t="s">
        <v>289</v>
      </c>
      <c r="B88" s="192">
        <v>6948311</v>
      </c>
      <c r="C88" s="192">
        <v>110000</v>
      </c>
      <c r="D88" s="193">
        <v>7058311</v>
      </c>
      <c r="E88" s="192">
        <v>707218.57</v>
      </c>
      <c r="F88" s="192">
        <v>622996.14</v>
      </c>
      <c r="G88" s="192">
        <v>6351092.4299999997</v>
      </c>
    </row>
    <row r="89" spans="1:7">
      <c r="A89" s="74" t="s">
        <v>290</v>
      </c>
      <c r="B89" s="192">
        <v>4900000</v>
      </c>
      <c r="C89" s="192">
        <v>150000</v>
      </c>
      <c r="D89" s="193">
        <v>5050000</v>
      </c>
      <c r="E89" s="192">
        <v>4076763.88</v>
      </c>
      <c r="F89" s="192">
        <v>3787305.42</v>
      </c>
      <c r="G89" s="192">
        <v>973236.12000000011</v>
      </c>
    </row>
    <row r="90" spans="1:7">
      <c r="A90" s="74" t="s">
        <v>291</v>
      </c>
      <c r="B90" s="192">
        <v>7924000</v>
      </c>
      <c r="C90" s="192">
        <v>-463645.48</v>
      </c>
      <c r="D90" s="193">
        <v>7460354.5199999996</v>
      </c>
      <c r="E90" s="192">
        <v>5676049.5199999996</v>
      </c>
      <c r="F90" s="192">
        <v>5676049.5199999996</v>
      </c>
      <c r="G90" s="192">
        <v>1784305</v>
      </c>
    </row>
    <row r="91" spans="1:7">
      <c r="A91" s="74" t="s">
        <v>292</v>
      </c>
      <c r="B91" s="192">
        <v>0</v>
      </c>
      <c r="C91" s="192">
        <v>0</v>
      </c>
      <c r="D91" s="193">
        <v>0</v>
      </c>
      <c r="E91" s="192">
        <v>0</v>
      </c>
      <c r="F91" s="192">
        <v>0</v>
      </c>
      <c r="G91" s="192">
        <v>0</v>
      </c>
    </row>
    <row r="92" spans="1:7">
      <c r="A92" s="74" t="s">
        <v>293</v>
      </c>
      <c r="B92" s="192">
        <v>0</v>
      </c>
      <c r="C92" s="192">
        <v>0</v>
      </c>
      <c r="D92" s="193">
        <v>0</v>
      </c>
      <c r="E92" s="192">
        <v>0</v>
      </c>
      <c r="F92" s="192">
        <v>0</v>
      </c>
      <c r="G92" s="192">
        <v>0</v>
      </c>
    </row>
    <row r="93" spans="1:7">
      <c r="A93" s="73" t="s">
        <v>294</v>
      </c>
      <c r="B93" s="192">
        <v>15225000</v>
      </c>
      <c r="C93" s="192">
        <v>5730638</v>
      </c>
      <c r="D93" s="193">
        <v>20955638</v>
      </c>
      <c r="E93" s="192">
        <v>16277100.050000001</v>
      </c>
      <c r="F93" s="192">
        <v>16277100.050000001</v>
      </c>
      <c r="G93" s="192">
        <v>4678537.95</v>
      </c>
    </row>
    <row r="94" spans="1:7">
      <c r="A94" s="74" t="s">
        <v>295</v>
      </c>
      <c r="B94" s="192">
        <v>0</v>
      </c>
      <c r="C94" s="192">
        <v>47425</v>
      </c>
      <c r="D94" s="193">
        <v>47425</v>
      </c>
      <c r="E94" s="192">
        <v>46980</v>
      </c>
      <c r="F94" s="192">
        <v>46980</v>
      </c>
      <c r="G94" s="192">
        <v>445</v>
      </c>
    </row>
    <row r="95" spans="1:7">
      <c r="A95" s="74" t="s">
        <v>296</v>
      </c>
      <c r="B95" s="192">
        <v>50000</v>
      </c>
      <c r="C95" s="192">
        <v>-30000</v>
      </c>
      <c r="D95" s="193">
        <v>20000</v>
      </c>
      <c r="E95" s="192">
        <v>0</v>
      </c>
      <c r="F95" s="192">
        <v>0</v>
      </c>
      <c r="G95" s="192">
        <v>20000</v>
      </c>
    </row>
    <row r="96" spans="1:7">
      <c r="A96" s="74" t="s">
        <v>297</v>
      </c>
      <c r="B96" s="192">
        <v>0</v>
      </c>
      <c r="C96" s="192">
        <v>0</v>
      </c>
      <c r="D96" s="193">
        <v>0</v>
      </c>
      <c r="E96" s="192">
        <v>0</v>
      </c>
      <c r="F96" s="192">
        <v>0</v>
      </c>
      <c r="G96" s="192">
        <v>0</v>
      </c>
    </row>
    <row r="97" spans="1:7">
      <c r="A97" s="74" t="s">
        <v>298</v>
      </c>
      <c r="B97" s="192">
        <v>2400000</v>
      </c>
      <c r="C97" s="192">
        <v>365028</v>
      </c>
      <c r="D97" s="193">
        <v>2765028</v>
      </c>
      <c r="E97" s="192">
        <v>2022667.15</v>
      </c>
      <c r="F97" s="192">
        <v>2022667.15</v>
      </c>
      <c r="G97" s="192">
        <v>742360.85000000009</v>
      </c>
    </row>
    <row r="98" spans="1:7">
      <c r="A98" s="41" t="s">
        <v>299</v>
      </c>
      <c r="B98" s="192">
        <v>120000</v>
      </c>
      <c r="C98" s="192">
        <v>179200</v>
      </c>
      <c r="D98" s="193">
        <v>299200</v>
      </c>
      <c r="E98" s="192">
        <v>216914</v>
      </c>
      <c r="F98" s="192">
        <v>216914</v>
      </c>
      <c r="G98" s="192">
        <v>82286</v>
      </c>
    </row>
    <row r="99" spans="1:7">
      <c r="A99" s="74" t="s">
        <v>300</v>
      </c>
      <c r="B99" s="192">
        <v>10050000</v>
      </c>
      <c r="C99" s="192">
        <v>1020000</v>
      </c>
      <c r="D99" s="193">
        <v>11070000</v>
      </c>
      <c r="E99" s="192">
        <v>8589537.3200000003</v>
      </c>
      <c r="F99" s="192">
        <v>8589537.3200000003</v>
      </c>
      <c r="G99" s="192">
        <v>2480462.6799999997</v>
      </c>
    </row>
    <row r="100" spans="1:7">
      <c r="A100" s="74" t="s">
        <v>301</v>
      </c>
      <c r="B100" s="192">
        <v>305000</v>
      </c>
      <c r="C100" s="192">
        <v>3055995</v>
      </c>
      <c r="D100" s="193">
        <v>3360995</v>
      </c>
      <c r="E100" s="192">
        <v>3019282.44</v>
      </c>
      <c r="F100" s="192">
        <v>3019282.44</v>
      </c>
      <c r="G100" s="192">
        <v>341712.56000000006</v>
      </c>
    </row>
    <row r="101" spans="1:7">
      <c r="A101" s="74" t="s">
        <v>302</v>
      </c>
      <c r="B101" s="192"/>
      <c r="C101" s="192">
        <v>425000</v>
      </c>
      <c r="D101" s="193">
        <v>425000</v>
      </c>
      <c r="E101" s="192"/>
      <c r="F101" s="192"/>
      <c r="G101" s="192">
        <v>425000</v>
      </c>
    </row>
    <row r="102" spans="1:7">
      <c r="A102" s="74" t="s">
        <v>303</v>
      </c>
      <c r="B102" s="192">
        <v>2300000</v>
      </c>
      <c r="C102" s="192">
        <v>667990</v>
      </c>
      <c r="D102" s="193">
        <v>2967990</v>
      </c>
      <c r="E102" s="192">
        <v>2381719.1399999997</v>
      </c>
      <c r="F102" s="192">
        <v>2381719.14</v>
      </c>
      <c r="G102" s="192">
        <v>586270.86000000034</v>
      </c>
    </row>
    <row r="103" spans="1:7">
      <c r="A103" s="73" t="s">
        <v>304</v>
      </c>
      <c r="B103" s="192">
        <v>13310000</v>
      </c>
      <c r="C103" s="192">
        <v>9509065.1600000001</v>
      </c>
      <c r="D103" s="193">
        <v>22819065.16</v>
      </c>
      <c r="E103" s="192">
        <v>16501927.919999998</v>
      </c>
      <c r="F103" s="192">
        <v>16058221.379999999</v>
      </c>
      <c r="G103" s="192">
        <v>6317137.2400000002</v>
      </c>
    </row>
    <row r="104" spans="1:7">
      <c r="A104" s="74" t="s">
        <v>305</v>
      </c>
      <c r="B104" s="192">
        <v>0</v>
      </c>
      <c r="C104" s="192">
        <v>5000</v>
      </c>
      <c r="D104" s="193">
        <v>5000</v>
      </c>
      <c r="E104" s="192">
        <v>795</v>
      </c>
      <c r="F104" s="192">
        <v>795</v>
      </c>
      <c r="G104" s="192">
        <v>4205</v>
      </c>
    </row>
    <row r="105" spans="1:7">
      <c r="A105" s="74" t="s">
        <v>306</v>
      </c>
      <c r="B105" s="192">
        <v>100000</v>
      </c>
      <c r="C105" s="192">
        <v>1250000</v>
      </c>
      <c r="D105" s="193">
        <v>1350000</v>
      </c>
      <c r="E105" s="192">
        <v>905786</v>
      </c>
      <c r="F105" s="192">
        <v>905786</v>
      </c>
      <c r="G105" s="192">
        <v>444214</v>
      </c>
    </row>
    <row r="106" spans="1:7">
      <c r="A106" s="74" t="s">
        <v>307</v>
      </c>
      <c r="B106" s="192">
        <v>100000</v>
      </c>
      <c r="C106" s="192">
        <v>6666532.1600000001</v>
      </c>
      <c r="D106" s="193">
        <v>6766532.1600000001</v>
      </c>
      <c r="E106" s="192">
        <v>4549279.8600000003</v>
      </c>
      <c r="F106" s="192">
        <v>4192749.32</v>
      </c>
      <c r="G106" s="192">
        <v>2217252.2999999998</v>
      </c>
    </row>
    <row r="107" spans="1:7">
      <c r="A107" s="74" t="s">
        <v>308</v>
      </c>
      <c r="B107" s="192">
        <v>1300000</v>
      </c>
      <c r="C107" s="192">
        <v>300000</v>
      </c>
      <c r="D107" s="193">
        <v>1600000</v>
      </c>
      <c r="E107" s="192">
        <v>1256140.1200000001</v>
      </c>
      <c r="F107" s="192">
        <v>1256140.1200000001</v>
      </c>
      <c r="G107" s="192">
        <v>343859.87999999989</v>
      </c>
    </row>
    <row r="108" spans="1:7">
      <c r="A108" s="74" t="s">
        <v>309</v>
      </c>
      <c r="B108" s="192">
        <v>750000</v>
      </c>
      <c r="C108" s="192">
        <v>400000</v>
      </c>
      <c r="D108" s="193">
        <v>1150000</v>
      </c>
      <c r="E108" s="192">
        <v>617807.14</v>
      </c>
      <c r="F108" s="192">
        <v>617807.14</v>
      </c>
      <c r="G108" s="192">
        <v>532192.86</v>
      </c>
    </row>
    <row r="109" spans="1:7">
      <c r="A109" s="74" t="s">
        <v>310</v>
      </c>
      <c r="B109" s="192">
        <v>0</v>
      </c>
      <c r="C109" s="192">
        <v>17161</v>
      </c>
      <c r="D109" s="193">
        <v>17161</v>
      </c>
      <c r="E109" s="192">
        <v>0</v>
      </c>
      <c r="F109" s="192">
        <v>0</v>
      </c>
      <c r="G109" s="192">
        <v>17161</v>
      </c>
    </row>
    <row r="110" spans="1:7">
      <c r="A110" s="74" t="s">
        <v>311</v>
      </c>
      <c r="B110" s="192">
        <v>0</v>
      </c>
      <c r="C110" s="192">
        <v>35000</v>
      </c>
      <c r="D110" s="193">
        <v>35000</v>
      </c>
      <c r="E110" s="192">
        <v>12177.1</v>
      </c>
      <c r="F110" s="192">
        <v>12177.1</v>
      </c>
      <c r="G110" s="192">
        <v>22822.9</v>
      </c>
    </row>
    <row r="111" spans="1:7">
      <c r="A111" s="74" t="s">
        <v>312</v>
      </c>
      <c r="B111" s="192">
        <v>0</v>
      </c>
      <c r="C111" s="192">
        <v>0</v>
      </c>
      <c r="D111" s="193">
        <v>0</v>
      </c>
      <c r="E111" s="192">
        <v>0</v>
      </c>
      <c r="F111" s="192">
        <v>0</v>
      </c>
      <c r="G111" s="192">
        <v>0</v>
      </c>
    </row>
    <row r="112" spans="1:7">
      <c r="A112" s="74" t="s">
        <v>313</v>
      </c>
      <c r="B112" s="192">
        <v>11060000</v>
      </c>
      <c r="C112" s="192">
        <v>835372</v>
      </c>
      <c r="D112" s="193">
        <v>11895372</v>
      </c>
      <c r="E112" s="192">
        <v>9159942.6999999993</v>
      </c>
      <c r="F112" s="192">
        <v>9072766.6999999993</v>
      </c>
      <c r="G112" s="192">
        <v>2735429.3000000007</v>
      </c>
    </row>
    <row r="113" spans="1:7">
      <c r="A113" s="73" t="s">
        <v>314</v>
      </c>
      <c r="B113" s="192">
        <v>100000</v>
      </c>
      <c r="C113" s="192">
        <v>21523922.060000002</v>
      </c>
      <c r="D113" s="193">
        <v>21623922.060000002</v>
      </c>
      <c r="E113" s="192">
        <v>9124648.4499999993</v>
      </c>
      <c r="F113" s="192">
        <v>9124648.4499999993</v>
      </c>
      <c r="G113" s="192">
        <v>12499273.609999999</v>
      </c>
    </row>
    <row r="114" spans="1:7">
      <c r="A114" s="74" t="s">
        <v>315</v>
      </c>
      <c r="B114" s="192">
        <v>0</v>
      </c>
      <c r="C114" s="192">
        <v>0</v>
      </c>
      <c r="D114" s="193">
        <v>0</v>
      </c>
      <c r="E114" s="192">
        <v>0</v>
      </c>
      <c r="F114" s="192">
        <v>0</v>
      </c>
      <c r="G114" s="192">
        <v>0</v>
      </c>
    </row>
    <row r="115" spans="1:7">
      <c r="A115" s="74" t="s">
        <v>316</v>
      </c>
      <c r="B115" s="192">
        <v>0</v>
      </c>
      <c r="C115" s="192">
        <v>0</v>
      </c>
      <c r="D115" s="193">
        <v>0</v>
      </c>
      <c r="E115" s="192">
        <v>0</v>
      </c>
      <c r="F115" s="192">
        <v>0</v>
      </c>
      <c r="G115" s="192">
        <v>0</v>
      </c>
    </row>
    <row r="116" spans="1:7">
      <c r="A116" s="74" t="s">
        <v>317</v>
      </c>
      <c r="B116" s="192">
        <v>0</v>
      </c>
      <c r="C116" s="192">
        <v>5669850</v>
      </c>
      <c r="D116" s="193">
        <v>5669850</v>
      </c>
      <c r="E116" s="192">
        <v>585129.71</v>
      </c>
      <c r="F116" s="192">
        <v>585129.71</v>
      </c>
      <c r="G116" s="192">
        <v>5084720.29</v>
      </c>
    </row>
    <row r="117" spans="1:7">
      <c r="A117" s="74" t="s">
        <v>318</v>
      </c>
      <c r="B117" s="192">
        <v>100000</v>
      </c>
      <c r="C117" s="192">
        <v>15854072.060000001</v>
      </c>
      <c r="D117" s="193">
        <v>15954072.060000001</v>
      </c>
      <c r="E117" s="192">
        <v>8539518.7400000002</v>
      </c>
      <c r="F117" s="192">
        <v>8539518.7400000002</v>
      </c>
      <c r="G117" s="192">
        <v>7414553.3200000003</v>
      </c>
    </row>
    <row r="118" spans="1:7">
      <c r="A118" s="74" t="s">
        <v>319</v>
      </c>
      <c r="B118" s="192">
        <v>0</v>
      </c>
      <c r="C118" s="192">
        <v>0</v>
      </c>
      <c r="D118" s="193">
        <v>0</v>
      </c>
      <c r="E118" s="192">
        <v>0</v>
      </c>
      <c r="F118" s="192">
        <v>0</v>
      </c>
      <c r="G118" s="192">
        <v>0</v>
      </c>
    </row>
    <row r="119" spans="1:7">
      <c r="A119" s="74" t="s">
        <v>320</v>
      </c>
      <c r="B119" s="192">
        <v>0</v>
      </c>
      <c r="C119" s="192">
        <v>0</v>
      </c>
      <c r="D119" s="193">
        <v>0</v>
      </c>
      <c r="E119" s="192">
        <v>0</v>
      </c>
      <c r="F119" s="192">
        <v>0</v>
      </c>
      <c r="G119" s="192">
        <v>0</v>
      </c>
    </row>
    <row r="120" spans="1:7">
      <c r="A120" s="74" t="s">
        <v>321</v>
      </c>
      <c r="B120" s="192">
        <v>0</v>
      </c>
      <c r="C120" s="192">
        <v>0</v>
      </c>
      <c r="D120" s="193">
        <v>0</v>
      </c>
      <c r="E120" s="192">
        <v>0</v>
      </c>
      <c r="F120" s="192">
        <v>0</v>
      </c>
      <c r="G120" s="192">
        <v>0</v>
      </c>
    </row>
    <row r="121" spans="1:7">
      <c r="A121" s="74" t="s">
        <v>322</v>
      </c>
      <c r="B121" s="192">
        <v>0</v>
      </c>
      <c r="C121" s="192">
        <v>0</v>
      </c>
      <c r="D121" s="193">
        <v>0</v>
      </c>
      <c r="E121" s="192">
        <v>0</v>
      </c>
      <c r="F121" s="192">
        <v>0</v>
      </c>
      <c r="G121" s="192">
        <v>0</v>
      </c>
    </row>
    <row r="122" spans="1:7">
      <c r="A122" s="74" t="s">
        <v>323</v>
      </c>
      <c r="B122" s="192">
        <v>0</v>
      </c>
      <c r="C122" s="192">
        <v>0</v>
      </c>
      <c r="D122" s="193">
        <v>0</v>
      </c>
      <c r="E122" s="192">
        <v>0</v>
      </c>
      <c r="F122" s="192">
        <v>0</v>
      </c>
      <c r="G122" s="192">
        <v>0</v>
      </c>
    </row>
    <row r="123" spans="1:7">
      <c r="A123" s="73" t="s">
        <v>324</v>
      </c>
      <c r="B123" s="192">
        <v>7657650.1600000001</v>
      </c>
      <c r="C123" s="192">
        <v>-827629.59000000008</v>
      </c>
      <c r="D123" s="193">
        <v>6830020.5700000003</v>
      </c>
      <c r="E123" s="192">
        <v>2853038.8299999996</v>
      </c>
      <c r="F123" s="192">
        <v>2853038.8299999996</v>
      </c>
      <c r="G123" s="192">
        <v>3976981.74</v>
      </c>
    </row>
    <row r="124" spans="1:7">
      <c r="A124" s="74" t="s">
        <v>325</v>
      </c>
      <c r="B124" s="192">
        <v>60000</v>
      </c>
      <c r="C124" s="192">
        <v>321370.40999999997</v>
      </c>
      <c r="D124" s="193">
        <v>381370.41</v>
      </c>
      <c r="E124" s="192">
        <v>199543.5</v>
      </c>
      <c r="F124" s="192">
        <v>199543.5</v>
      </c>
      <c r="G124" s="192">
        <v>181826.90999999997</v>
      </c>
    </row>
    <row r="125" spans="1:7">
      <c r="A125" s="74" t="s">
        <v>326</v>
      </c>
      <c r="B125" s="192">
        <v>150000</v>
      </c>
      <c r="C125" s="192">
        <v>1050000</v>
      </c>
      <c r="D125" s="193">
        <v>1200000</v>
      </c>
      <c r="E125" s="192">
        <v>0</v>
      </c>
      <c r="F125" s="192">
        <v>0</v>
      </c>
      <c r="G125" s="192">
        <v>1200000</v>
      </c>
    </row>
    <row r="126" spans="1:7">
      <c r="A126" s="74" t="s">
        <v>327</v>
      </c>
      <c r="B126" s="192">
        <v>0</v>
      </c>
      <c r="C126" s="192">
        <v>0</v>
      </c>
      <c r="D126" s="193">
        <v>0</v>
      </c>
      <c r="E126" s="192">
        <v>0</v>
      </c>
      <c r="F126" s="192">
        <v>0</v>
      </c>
      <c r="G126" s="192">
        <v>0</v>
      </c>
    </row>
    <row r="127" spans="1:7">
      <c r="A127" s="74" t="s">
        <v>328</v>
      </c>
      <c r="B127" s="192">
        <v>4305000</v>
      </c>
      <c r="C127" s="192">
        <v>-220000</v>
      </c>
      <c r="D127" s="193">
        <v>4085000</v>
      </c>
      <c r="E127" s="192">
        <v>2535000.0099999998</v>
      </c>
      <c r="F127" s="192">
        <v>2535000.0099999998</v>
      </c>
      <c r="G127" s="192">
        <v>1549999.9900000002</v>
      </c>
    </row>
    <row r="128" spans="1:7">
      <c r="A128" s="74" t="s">
        <v>329</v>
      </c>
      <c r="B128" s="192">
        <v>0</v>
      </c>
      <c r="C128" s="192">
        <v>0</v>
      </c>
      <c r="D128" s="193">
        <v>0</v>
      </c>
      <c r="E128" s="192">
        <v>0</v>
      </c>
      <c r="F128" s="192">
        <v>0</v>
      </c>
      <c r="G128" s="192">
        <v>0</v>
      </c>
    </row>
    <row r="129" spans="1:7">
      <c r="A129" s="74" t="s">
        <v>330</v>
      </c>
      <c r="B129" s="192">
        <v>142650.16</v>
      </c>
      <c r="C129" s="192">
        <v>15000</v>
      </c>
      <c r="D129" s="193">
        <v>157650.16</v>
      </c>
      <c r="E129" s="192">
        <v>118495.32</v>
      </c>
      <c r="F129" s="192">
        <v>118495.32</v>
      </c>
      <c r="G129" s="192">
        <v>39154.839999999997</v>
      </c>
    </row>
    <row r="130" spans="1:7">
      <c r="A130" s="74" t="s">
        <v>331</v>
      </c>
      <c r="B130" s="192">
        <v>0</v>
      </c>
      <c r="C130" s="192">
        <v>0</v>
      </c>
      <c r="D130" s="193">
        <v>0</v>
      </c>
      <c r="E130" s="192">
        <v>0</v>
      </c>
      <c r="F130" s="192">
        <v>0</v>
      </c>
      <c r="G130" s="192">
        <v>0</v>
      </c>
    </row>
    <row r="131" spans="1:7">
      <c r="A131" s="74" t="s">
        <v>332</v>
      </c>
      <c r="B131" s="192">
        <v>3000000</v>
      </c>
      <c r="C131" s="192">
        <v>-2000000</v>
      </c>
      <c r="D131" s="193">
        <v>1000000</v>
      </c>
      <c r="E131" s="192">
        <v>0</v>
      </c>
      <c r="F131" s="192">
        <v>0</v>
      </c>
      <c r="G131" s="192">
        <v>1000000</v>
      </c>
    </row>
    <row r="132" spans="1:7">
      <c r="A132" s="74" t="s">
        <v>333</v>
      </c>
      <c r="B132" s="192"/>
      <c r="C132" s="192">
        <v>6000</v>
      </c>
      <c r="D132" s="193">
        <v>6000</v>
      </c>
      <c r="E132" s="192">
        <v>0</v>
      </c>
      <c r="F132" s="192">
        <v>0</v>
      </c>
      <c r="G132" s="192">
        <v>6000</v>
      </c>
    </row>
    <row r="133" spans="1:7">
      <c r="A133" s="73" t="s">
        <v>334</v>
      </c>
      <c r="B133" s="192">
        <v>111000000</v>
      </c>
      <c r="C133" s="192">
        <v>83083171.980000004</v>
      </c>
      <c r="D133" s="193">
        <v>194083171.97999999</v>
      </c>
      <c r="E133" s="192">
        <v>73032470.269999996</v>
      </c>
      <c r="F133" s="192">
        <v>68550912.719999999</v>
      </c>
      <c r="G133" s="192">
        <v>121050701.70999999</v>
      </c>
    </row>
    <row r="134" spans="1:7">
      <c r="A134" s="74" t="s">
        <v>335</v>
      </c>
      <c r="B134" s="192">
        <v>111000000</v>
      </c>
      <c r="C134" s="192">
        <v>83083171.980000004</v>
      </c>
      <c r="D134" s="193">
        <v>194083171.97999999</v>
      </c>
      <c r="E134" s="192">
        <v>73032470.269999996</v>
      </c>
      <c r="F134" s="192">
        <v>68550912.719999999</v>
      </c>
      <c r="G134" s="192">
        <v>121050701.70999999</v>
      </c>
    </row>
    <row r="135" spans="1:7">
      <c r="A135" s="74" t="s">
        <v>336</v>
      </c>
      <c r="B135" s="192">
        <v>0</v>
      </c>
      <c r="C135" s="192">
        <v>0</v>
      </c>
      <c r="D135" s="193">
        <v>0</v>
      </c>
      <c r="E135" s="192">
        <v>0</v>
      </c>
      <c r="F135" s="192">
        <v>0</v>
      </c>
      <c r="G135" s="192">
        <v>0</v>
      </c>
    </row>
    <row r="136" spans="1:7">
      <c r="A136" s="74" t="s">
        <v>337</v>
      </c>
      <c r="B136" s="192">
        <v>0</v>
      </c>
      <c r="C136" s="192">
        <v>0</v>
      </c>
      <c r="D136" s="193">
        <v>0</v>
      </c>
      <c r="E136" s="192">
        <v>0</v>
      </c>
      <c r="F136" s="192">
        <v>0</v>
      </c>
      <c r="G136" s="192">
        <v>0</v>
      </c>
    </row>
    <row r="137" spans="1:7">
      <c r="A137" s="73" t="s">
        <v>338</v>
      </c>
      <c r="B137" s="192">
        <v>0</v>
      </c>
      <c r="C137" s="192">
        <v>0</v>
      </c>
      <c r="D137" s="193">
        <v>0</v>
      </c>
      <c r="E137" s="192">
        <v>0</v>
      </c>
      <c r="F137" s="192">
        <v>0</v>
      </c>
      <c r="G137" s="192">
        <v>0</v>
      </c>
    </row>
    <row r="138" spans="1:7">
      <c r="A138" s="74" t="s">
        <v>339</v>
      </c>
      <c r="B138" s="192">
        <v>0</v>
      </c>
      <c r="C138" s="192">
        <v>0</v>
      </c>
      <c r="D138" s="193">
        <v>0</v>
      </c>
      <c r="E138" s="192">
        <v>0</v>
      </c>
      <c r="F138" s="192">
        <v>0</v>
      </c>
      <c r="G138" s="192">
        <v>0</v>
      </c>
    </row>
    <row r="139" spans="1:7">
      <c r="A139" s="74" t="s">
        <v>340</v>
      </c>
      <c r="B139" s="192">
        <v>0</v>
      </c>
      <c r="C139" s="192">
        <v>0</v>
      </c>
      <c r="D139" s="193">
        <v>0</v>
      </c>
      <c r="E139" s="192">
        <v>0</v>
      </c>
      <c r="F139" s="192">
        <v>0</v>
      </c>
      <c r="G139" s="192">
        <v>0</v>
      </c>
    </row>
    <row r="140" spans="1:7">
      <c r="A140" s="74" t="s">
        <v>341</v>
      </c>
      <c r="B140" s="192">
        <v>0</v>
      </c>
      <c r="C140" s="192">
        <v>0</v>
      </c>
      <c r="D140" s="193">
        <v>0</v>
      </c>
      <c r="E140" s="192">
        <v>0</v>
      </c>
      <c r="F140" s="192">
        <v>0</v>
      </c>
      <c r="G140" s="192">
        <v>0</v>
      </c>
    </row>
    <row r="141" spans="1:7">
      <c r="A141" s="74" t="s">
        <v>342</v>
      </c>
      <c r="B141" s="192">
        <v>0</v>
      </c>
      <c r="C141" s="192">
        <v>0</v>
      </c>
      <c r="D141" s="193">
        <v>0</v>
      </c>
      <c r="E141" s="192">
        <v>0</v>
      </c>
      <c r="F141" s="192">
        <v>0</v>
      </c>
      <c r="G141" s="192">
        <v>0</v>
      </c>
    </row>
    <row r="142" spans="1:7">
      <c r="A142" s="74" t="s">
        <v>343</v>
      </c>
      <c r="B142" s="192">
        <v>0</v>
      </c>
      <c r="C142" s="192">
        <v>0</v>
      </c>
      <c r="D142" s="193">
        <v>0</v>
      </c>
      <c r="E142" s="192">
        <v>0</v>
      </c>
      <c r="F142" s="192">
        <v>0</v>
      </c>
      <c r="G142" s="192">
        <v>0</v>
      </c>
    </row>
    <row r="143" spans="1:7">
      <c r="A143" s="74" t="s">
        <v>3293</v>
      </c>
      <c r="B143" s="192">
        <v>0</v>
      </c>
      <c r="C143" s="192">
        <v>0</v>
      </c>
      <c r="D143" s="193">
        <v>0</v>
      </c>
      <c r="E143" s="192">
        <v>0</v>
      </c>
      <c r="F143" s="192">
        <v>0</v>
      </c>
      <c r="G143" s="192">
        <v>0</v>
      </c>
    </row>
    <row r="144" spans="1:7">
      <c r="A144" s="74" t="s">
        <v>345</v>
      </c>
      <c r="B144" s="192">
        <v>0</v>
      </c>
      <c r="C144" s="192">
        <v>0</v>
      </c>
      <c r="D144" s="193">
        <v>0</v>
      </c>
      <c r="E144" s="192">
        <v>0</v>
      </c>
      <c r="F144" s="192">
        <v>0</v>
      </c>
      <c r="G144" s="192">
        <v>0</v>
      </c>
    </row>
    <row r="145" spans="1:7">
      <c r="A145" s="74" t="s">
        <v>346</v>
      </c>
      <c r="B145" s="192">
        <v>0</v>
      </c>
      <c r="C145" s="192">
        <v>0</v>
      </c>
      <c r="D145" s="193">
        <v>0</v>
      </c>
      <c r="E145" s="192">
        <v>0</v>
      </c>
      <c r="F145" s="192">
        <v>0</v>
      </c>
      <c r="G145" s="192">
        <v>0</v>
      </c>
    </row>
    <row r="146" spans="1:7">
      <c r="A146" s="73" t="s">
        <v>347</v>
      </c>
      <c r="B146" s="192">
        <v>0</v>
      </c>
      <c r="C146" s="192">
        <v>480000</v>
      </c>
      <c r="D146" s="193">
        <v>480000</v>
      </c>
      <c r="E146" s="192">
        <v>480000</v>
      </c>
      <c r="F146" s="192">
        <v>480000</v>
      </c>
      <c r="G146" s="192">
        <v>0</v>
      </c>
    </row>
    <row r="147" spans="1:7">
      <c r="A147" s="74" t="s">
        <v>348</v>
      </c>
      <c r="B147" s="192">
        <v>0</v>
      </c>
      <c r="C147" s="192">
        <v>0</v>
      </c>
      <c r="D147" s="193">
        <v>0</v>
      </c>
      <c r="E147" s="192">
        <v>0</v>
      </c>
      <c r="F147" s="192">
        <v>0</v>
      </c>
      <c r="G147" s="192">
        <v>0</v>
      </c>
    </row>
    <row r="148" spans="1:7">
      <c r="A148" s="74" t="s">
        <v>349</v>
      </c>
      <c r="B148" s="192">
        <v>0</v>
      </c>
      <c r="C148" s="192">
        <v>0</v>
      </c>
      <c r="D148" s="193">
        <v>0</v>
      </c>
      <c r="E148" s="192">
        <v>0</v>
      </c>
      <c r="F148" s="192">
        <v>0</v>
      </c>
      <c r="G148" s="192">
        <v>0</v>
      </c>
    </row>
    <row r="149" spans="1:7">
      <c r="A149" s="74" t="s">
        <v>350</v>
      </c>
      <c r="B149" s="192">
        <v>0</v>
      </c>
      <c r="C149" s="192">
        <v>480000</v>
      </c>
      <c r="D149" s="193">
        <v>480000</v>
      </c>
      <c r="E149" s="192">
        <v>480000</v>
      </c>
      <c r="F149" s="192">
        <v>480000</v>
      </c>
      <c r="G149" s="192">
        <v>0</v>
      </c>
    </row>
    <row r="150" spans="1:7">
      <c r="A150" s="73" t="s">
        <v>351</v>
      </c>
      <c r="B150" s="192">
        <v>2907142.84</v>
      </c>
      <c r="C150" s="192">
        <v>0</v>
      </c>
      <c r="D150" s="193">
        <v>2907142.84</v>
      </c>
      <c r="E150" s="192">
        <v>1915270.88</v>
      </c>
      <c r="F150" s="192">
        <v>1915270.88</v>
      </c>
      <c r="G150" s="192">
        <v>991871.9600000002</v>
      </c>
    </row>
    <row r="151" spans="1:7">
      <c r="A151" s="74" t="s">
        <v>352</v>
      </c>
      <c r="B151" s="192">
        <v>1607142.84</v>
      </c>
      <c r="C151" s="192">
        <v>0</v>
      </c>
      <c r="D151" s="193">
        <v>1607142.84</v>
      </c>
      <c r="E151" s="192">
        <v>1205357.1299999999</v>
      </c>
      <c r="F151" s="192">
        <v>1205357.1299999999</v>
      </c>
      <c r="G151" s="192">
        <v>401785.7100000002</v>
      </c>
    </row>
    <row r="152" spans="1:7">
      <c r="A152" s="74" t="s">
        <v>353</v>
      </c>
      <c r="B152" s="192">
        <v>1300000</v>
      </c>
      <c r="C152" s="192">
        <v>0</v>
      </c>
      <c r="D152" s="193">
        <v>1300000</v>
      </c>
      <c r="E152" s="192">
        <v>709913.75</v>
      </c>
      <c r="F152" s="192">
        <v>709913.75</v>
      </c>
      <c r="G152" s="192">
        <v>590086.25</v>
      </c>
    </row>
    <row r="153" spans="1:7">
      <c r="A153" s="74" t="s">
        <v>354</v>
      </c>
      <c r="B153" s="192">
        <v>0</v>
      </c>
      <c r="C153" s="192">
        <v>0</v>
      </c>
      <c r="D153" s="193">
        <v>0</v>
      </c>
      <c r="E153" s="192">
        <v>0</v>
      </c>
      <c r="F153" s="192">
        <v>0</v>
      </c>
      <c r="G153" s="192">
        <v>0</v>
      </c>
    </row>
    <row r="154" spans="1:7">
      <c r="A154" s="41" t="s">
        <v>355</v>
      </c>
      <c r="B154" s="192">
        <v>0</v>
      </c>
      <c r="C154" s="192">
        <v>0</v>
      </c>
      <c r="D154" s="193">
        <v>0</v>
      </c>
      <c r="E154" s="192">
        <v>0</v>
      </c>
      <c r="F154" s="192">
        <v>0</v>
      </c>
      <c r="G154" s="192">
        <v>0</v>
      </c>
    </row>
    <row r="155" spans="1:7">
      <c r="A155" s="74" t="s">
        <v>356</v>
      </c>
      <c r="B155" s="192">
        <v>0</v>
      </c>
      <c r="C155" s="192">
        <v>0</v>
      </c>
      <c r="D155" s="193">
        <v>0</v>
      </c>
      <c r="E155" s="192">
        <v>0</v>
      </c>
      <c r="F155" s="192">
        <v>0</v>
      </c>
      <c r="G155" s="192">
        <v>0</v>
      </c>
    </row>
    <row r="156" spans="1:7">
      <c r="A156" s="74" t="s">
        <v>357</v>
      </c>
      <c r="B156" s="192">
        <v>0</v>
      </c>
      <c r="C156" s="192">
        <v>0</v>
      </c>
      <c r="D156" s="193">
        <v>0</v>
      </c>
      <c r="E156" s="192">
        <v>0</v>
      </c>
      <c r="F156" s="192">
        <v>0</v>
      </c>
      <c r="G156" s="192">
        <v>0</v>
      </c>
    </row>
    <row r="157" spans="1:7">
      <c r="A157" s="74" t="s">
        <v>358</v>
      </c>
      <c r="B157" s="192">
        <v>0</v>
      </c>
      <c r="C157" s="192">
        <v>0</v>
      </c>
      <c r="D157" s="193">
        <v>0</v>
      </c>
      <c r="E157" s="192">
        <v>0</v>
      </c>
      <c r="F157" s="192">
        <v>0</v>
      </c>
      <c r="G157" s="192">
        <v>0</v>
      </c>
    </row>
    <row r="158" spans="1:7">
      <c r="A158" s="42"/>
      <c r="B158" s="71"/>
      <c r="C158" s="71"/>
      <c r="D158" s="71"/>
      <c r="E158" s="71"/>
      <c r="F158" s="71"/>
      <c r="G158" s="71"/>
    </row>
    <row r="159" spans="1:7">
      <c r="A159" s="43" t="s">
        <v>360</v>
      </c>
      <c r="B159" s="136">
        <f t="shared" ref="B159:G159" si="2">B9+B84</f>
        <v>420759000</v>
      </c>
      <c r="C159" s="136">
        <f t="shared" si="2"/>
        <v>172005182.34999999</v>
      </c>
      <c r="D159" s="136">
        <f t="shared" si="2"/>
        <v>592764182.3499999</v>
      </c>
      <c r="E159" s="136">
        <f t="shared" si="2"/>
        <v>306056660.79000002</v>
      </c>
      <c r="F159" s="136">
        <f t="shared" si="2"/>
        <v>299081489.14999998</v>
      </c>
      <c r="G159" s="136">
        <f t="shared" si="2"/>
        <v>286707521.56</v>
      </c>
    </row>
    <row r="160" spans="1:7">
      <c r="A160" s="63"/>
      <c r="B160" s="6"/>
      <c r="C160" s="6"/>
      <c r="D160" s="6"/>
      <c r="E160" s="6"/>
      <c r="F160" s="6"/>
      <c r="G160" s="6"/>
    </row>
    <row r="161" spans="1:1" hidden="1">
      <c r="A161" s="7"/>
    </row>
  </sheetData>
  <sheetProtection algorithmName="SHA-512" hashValue="6hlCXoVXh6Jl4wAiKUNPRqWu1B/q4T9Mm4a5QElIQLK8lKPYWU/9n030KYeQ4+eBEbvE3OkISupGdVv81VYEVw==" saltValue="E8tptkvB8m2sDC/qw0Z3pQ==" spinCount="100000" sheet="1" objects="1" scenarios="1"/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159" xr:uid="{00000000-0002-0000-0D00-000000000000}">
      <formula1>-1.79769313486231E+100</formula1>
      <formula2>1.79769313486231E+100</formula2>
    </dataValidation>
  </dataValidations>
  <printOptions horizontalCentered="1"/>
  <pageMargins left="0.19685039370078741" right="0.19685039370078741" top="0.35433070866141736" bottom="0.35433070866141736" header="0.31496062992125984" footer="0.31496062992125984"/>
  <pageSetup scale="4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6"/>
  <dimension ref="A1:Y150"/>
  <sheetViews>
    <sheetView topLeftCell="A112" workbookViewId="0">
      <selection activeCell="L135" sqref="L135"/>
    </sheetView>
  </sheetViews>
  <sheetFormatPr baseColWidth="10" defaultRowHeight="1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3139</v>
      </c>
      <c r="Q1" t="s">
        <v>3140</v>
      </c>
      <c r="R1" t="s">
        <v>729</v>
      </c>
      <c r="S1" t="s">
        <v>723</v>
      </c>
      <c r="T1" t="s">
        <v>3141</v>
      </c>
      <c r="U1" t="s">
        <v>3142</v>
      </c>
    </row>
    <row r="2" spans="1: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6,1,1,0,0,0,0</v>
      </c>
      <c r="B2">
        <v>6</v>
      </c>
      <c r="C2">
        <v>1</v>
      </c>
      <c r="D2">
        <v>1</v>
      </c>
      <c r="I2" t="s">
        <v>703</v>
      </c>
      <c r="P2" s="18">
        <f>'Formato 6 a)'!B9</f>
        <v>213259000</v>
      </c>
      <c r="Q2" s="18">
        <f>'Formato 6 a)'!C9</f>
        <v>52565105.149999999</v>
      </c>
      <c r="R2" s="18">
        <f>'Formato 6 a)'!D9</f>
        <v>265824105.14999998</v>
      </c>
      <c r="S2" s="18">
        <f>'Formato 6 a)'!E9</f>
        <v>148876838.13000003</v>
      </c>
      <c r="T2" s="18">
        <f>'Formato 6 a)'!F9</f>
        <v>147218255.80000001</v>
      </c>
      <c r="U2" s="18">
        <f>'Formato 6 a)'!G9</f>
        <v>116947267.02000001</v>
      </c>
    </row>
    <row r="3" spans="1:25">
      <c r="A3" s="3" t="str">
        <f t="shared" ref="A3:A63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6,1,1,1,0,0,0</v>
      </c>
      <c r="B3">
        <v>6</v>
      </c>
      <c r="C3">
        <v>1</v>
      </c>
      <c r="D3">
        <v>1</v>
      </c>
      <c r="E3">
        <v>1</v>
      </c>
      <c r="J3" t="s">
        <v>3143</v>
      </c>
      <c r="P3" s="18">
        <f>'Formato 6 a)'!B10</f>
        <v>105603672.89999999</v>
      </c>
      <c r="Q3" s="18">
        <f>'Formato 6 a)'!C10</f>
        <v>1491937.8800000001</v>
      </c>
      <c r="R3" s="18">
        <f>'Formato 6 a)'!D10</f>
        <v>107095610.78</v>
      </c>
      <c r="S3" s="18">
        <f>'Formato 6 a)'!E10</f>
        <v>65697791.390000001</v>
      </c>
      <c r="T3" s="18">
        <f>'Formato 6 a)'!F10</f>
        <v>65311553.219999999</v>
      </c>
      <c r="U3" s="18">
        <f>'Formato 6 a)'!G10</f>
        <v>41397819.390000001</v>
      </c>
      <c r="V3" s="18"/>
    </row>
    <row r="4" spans="1:25">
      <c r="A4" s="3" t="str">
        <f t="shared" si="0"/>
        <v>6,1,1,1,1,0,0</v>
      </c>
      <c r="B4">
        <v>6</v>
      </c>
      <c r="C4">
        <v>1</v>
      </c>
      <c r="D4">
        <v>1</v>
      </c>
      <c r="E4">
        <v>1</v>
      </c>
      <c r="F4">
        <v>1</v>
      </c>
      <c r="K4" t="s">
        <v>3144</v>
      </c>
      <c r="P4" s="18">
        <f>'Formato 6 a)'!B11</f>
        <v>68112293.409999996</v>
      </c>
      <c r="Q4" s="18">
        <f>'Formato 6 a)'!C11</f>
        <v>0</v>
      </c>
      <c r="R4" s="18">
        <f>'Formato 6 a)'!D11</f>
        <v>68112293.409999996</v>
      </c>
      <c r="S4" s="18">
        <f>'Formato 6 a)'!E11</f>
        <v>47385437.539999999</v>
      </c>
      <c r="T4" s="18">
        <f>'Formato 6 a)'!F11</f>
        <v>47385437.539999999</v>
      </c>
      <c r="U4" s="18">
        <f>'Formato 6 a)'!G11</f>
        <v>20726855.869999997</v>
      </c>
      <c r="V4" s="18"/>
    </row>
    <row r="5" spans="1:25">
      <c r="A5" s="3" t="str">
        <f t="shared" si="0"/>
        <v>6,1,1,1,2,0,0</v>
      </c>
      <c r="B5">
        <v>6</v>
      </c>
      <c r="C5">
        <v>1</v>
      </c>
      <c r="D5">
        <v>1</v>
      </c>
      <c r="E5">
        <v>1</v>
      </c>
      <c r="F5">
        <v>2</v>
      </c>
      <c r="K5" t="s">
        <v>3145</v>
      </c>
      <c r="P5" s="18">
        <f>'Formato 6 a)'!B12</f>
        <v>1600000</v>
      </c>
      <c r="Q5" s="18">
        <f>'Formato 6 a)'!C12</f>
        <v>1734077.87</v>
      </c>
      <c r="R5" s="18">
        <f>'Formato 6 a)'!D12</f>
        <v>3334077.87</v>
      </c>
      <c r="S5" s="18">
        <f>'Formato 6 a)'!E12</f>
        <v>2429693.4900000002</v>
      </c>
      <c r="T5" s="18">
        <f>'Formato 6 a)'!F12</f>
        <v>2429693.4900000002</v>
      </c>
      <c r="U5" s="18">
        <f>'Formato 6 a)'!G12</f>
        <v>904384.37999999989</v>
      </c>
      <c r="V5" s="18"/>
    </row>
    <row r="6" spans="1:25">
      <c r="A6" s="3" t="str">
        <f t="shared" si="0"/>
        <v>6,1,1,1,3,0,0</v>
      </c>
      <c r="B6">
        <v>6</v>
      </c>
      <c r="C6">
        <v>1</v>
      </c>
      <c r="D6">
        <v>1</v>
      </c>
      <c r="E6">
        <v>1</v>
      </c>
      <c r="F6">
        <v>3</v>
      </c>
      <c r="K6" t="s">
        <v>3146</v>
      </c>
      <c r="P6" s="18">
        <f>'Formato 6 a)'!B13</f>
        <v>14720248</v>
      </c>
      <c r="Q6" s="18">
        <f>'Formato 6 a)'!C13</f>
        <v>-42139.99</v>
      </c>
      <c r="R6" s="18">
        <f>'Formato 6 a)'!D13</f>
        <v>14678108.01</v>
      </c>
      <c r="S6" s="18">
        <f>'Formato 6 a)'!E13</f>
        <v>1662491.13</v>
      </c>
      <c r="T6" s="18">
        <f>'Formato 6 a)'!F13</f>
        <v>1662491.13</v>
      </c>
      <c r="U6" s="18">
        <f>'Formato 6 a)'!G13</f>
        <v>13015616.879999999</v>
      </c>
      <c r="V6" s="18"/>
    </row>
    <row r="7" spans="1:25">
      <c r="A7" s="3" t="str">
        <f t="shared" si="0"/>
        <v>6,1,1,1,4,0,0</v>
      </c>
      <c r="B7">
        <v>6</v>
      </c>
      <c r="C7">
        <v>1</v>
      </c>
      <c r="D7">
        <v>1</v>
      </c>
      <c r="E7">
        <v>1</v>
      </c>
      <c r="F7">
        <v>4</v>
      </c>
      <c r="K7" t="s">
        <v>3147</v>
      </c>
      <c r="P7" s="18">
        <f>'Formato 6 a)'!B14</f>
        <v>4700000</v>
      </c>
      <c r="Q7" s="18">
        <f>'Formato 6 a)'!C14</f>
        <v>0</v>
      </c>
      <c r="R7" s="18">
        <f>'Formato 6 a)'!D14</f>
        <v>4700000</v>
      </c>
      <c r="S7" s="18">
        <f>'Formato 6 a)'!E14</f>
        <v>3373424.54</v>
      </c>
      <c r="T7" s="18">
        <f>'Formato 6 a)'!F14</f>
        <v>3085186.37</v>
      </c>
      <c r="U7" s="18">
        <f>'Formato 6 a)'!G14</f>
        <v>1326575.46</v>
      </c>
      <c r="V7" s="18"/>
      <c r="W7" s="18"/>
      <c r="X7" s="18"/>
      <c r="Y7" s="18"/>
    </row>
    <row r="8" spans="1:25">
      <c r="A8" s="3" t="str">
        <f t="shared" si="0"/>
        <v>6,1,1,1,5,0,0</v>
      </c>
      <c r="B8">
        <v>6</v>
      </c>
      <c r="C8">
        <v>1</v>
      </c>
      <c r="D8">
        <v>1</v>
      </c>
      <c r="E8">
        <v>1</v>
      </c>
      <c r="F8">
        <v>5</v>
      </c>
      <c r="K8" t="s">
        <v>3148</v>
      </c>
      <c r="P8" s="18">
        <f>'Formato 6 a)'!B15</f>
        <v>16471131.49</v>
      </c>
      <c r="Q8" s="18">
        <f>'Formato 6 a)'!C15</f>
        <v>-200000</v>
      </c>
      <c r="R8" s="18">
        <f>'Formato 6 a)'!D15</f>
        <v>16271131.49</v>
      </c>
      <c r="S8" s="18">
        <f>'Formato 6 a)'!E15</f>
        <v>10846744.689999999</v>
      </c>
      <c r="T8" s="18">
        <f>'Formato 6 a)'!F15</f>
        <v>10748744.689999999</v>
      </c>
      <c r="U8" s="18">
        <f>'Formato 6 a)'!G15</f>
        <v>5424386.8000000007</v>
      </c>
    </row>
    <row r="9" spans="1:25">
      <c r="A9" s="3" t="str">
        <f t="shared" si="0"/>
        <v>6,1,1,1,6,0,0</v>
      </c>
      <c r="B9">
        <v>6</v>
      </c>
      <c r="C9">
        <v>1</v>
      </c>
      <c r="D9">
        <v>1</v>
      </c>
      <c r="E9">
        <v>1</v>
      </c>
      <c r="F9">
        <v>6</v>
      </c>
      <c r="K9" t="s">
        <v>3149</v>
      </c>
      <c r="P9" s="18">
        <f>'Formato 6 a)'!B16</f>
        <v>0</v>
      </c>
      <c r="Q9" s="18">
        <f>'Formato 6 a)'!C16</f>
        <v>0</v>
      </c>
      <c r="R9" s="18">
        <f>'Formato 6 a)'!D16</f>
        <v>0</v>
      </c>
      <c r="S9" s="18">
        <f>'Formato 6 a)'!E16</f>
        <v>0</v>
      </c>
      <c r="T9" s="18">
        <f>'Formato 6 a)'!F16</f>
        <v>0</v>
      </c>
      <c r="U9" s="18">
        <f>'Formato 6 a)'!G16</f>
        <v>0</v>
      </c>
    </row>
    <row r="10" spans="1:25">
      <c r="A10" s="3" t="str">
        <f t="shared" si="0"/>
        <v>6,1,1,1,7,0,0</v>
      </c>
      <c r="B10">
        <v>6</v>
      </c>
      <c r="C10">
        <v>1</v>
      </c>
      <c r="D10">
        <v>1</v>
      </c>
      <c r="E10">
        <v>1</v>
      </c>
      <c r="F10">
        <v>7</v>
      </c>
      <c r="K10" t="s">
        <v>3150</v>
      </c>
      <c r="P10" s="18">
        <f>'Formato 6 a)'!B17</f>
        <v>0</v>
      </c>
      <c r="Q10" s="18">
        <f>'Formato 6 a)'!C17</f>
        <v>0</v>
      </c>
      <c r="R10" s="18">
        <f>'Formato 6 a)'!D17</f>
        <v>0</v>
      </c>
      <c r="S10" s="18">
        <f>'Formato 6 a)'!E17</f>
        <v>0</v>
      </c>
      <c r="T10" s="18">
        <f>'Formato 6 a)'!F17</f>
        <v>0</v>
      </c>
      <c r="U10" s="18">
        <f>'Formato 6 a)'!G17</f>
        <v>0</v>
      </c>
    </row>
    <row r="11" spans="1:25">
      <c r="A11" s="3" t="str">
        <f t="shared" si="0"/>
        <v>6,1,1,2,0,0,0</v>
      </c>
      <c r="B11">
        <v>6</v>
      </c>
      <c r="C11">
        <v>1</v>
      </c>
      <c r="D11">
        <v>1</v>
      </c>
      <c r="E11">
        <v>2</v>
      </c>
      <c r="J11" t="s">
        <v>3151</v>
      </c>
      <c r="P11" s="18">
        <f>'Formato 6 a)'!B18</f>
        <v>12905587</v>
      </c>
      <c r="Q11" s="18">
        <f>'Formato 6 a)'!C18</f>
        <v>5048655.9700000007</v>
      </c>
      <c r="R11" s="18">
        <f>'Formato 6 a)'!D18</f>
        <v>17954242.969999999</v>
      </c>
      <c r="S11" s="18">
        <f>'Formato 6 a)'!E18</f>
        <v>6760587.7300000004</v>
      </c>
      <c r="T11" s="18">
        <f>'Formato 6 a)'!F18</f>
        <v>6760587.7300000004</v>
      </c>
      <c r="U11" s="18">
        <f>'Formato 6 a)'!G18</f>
        <v>11193655.240000002</v>
      </c>
    </row>
    <row r="12" spans="1:25">
      <c r="A12" s="3" t="str">
        <f t="shared" si="0"/>
        <v>6,1,1,2,1,0,0</v>
      </c>
      <c r="B12">
        <v>6</v>
      </c>
      <c r="C12">
        <v>1</v>
      </c>
      <c r="D12">
        <v>1</v>
      </c>
      <c r="E12">
        <v>2</v>
      </c>
      <c r="F12">
        <v>1</v>
      </c>
      <c r="K12" t="s">
        <v>3152</v>
      </c>
      <c r="N12" s="20"/>
      <c r="P12" s="18">
        <f>'Formato 6 a)'!B19</f>
        <v>3187700</v>
      </c>
      <c r="Q12" s="18">
        <f>'Formato 6 a)'!C19</f>
        <v>354385.01</v>
      </c>
      <c r="R12" s="18">
        <f>'Formato 6 a)'!D19</f>
        <v>3542085.01</v>
      </c>
      <c r="S12" s="18">
        <f>'Formato 6 a)'!E19</f>
        <v>1924905.23</v>
      </c>
      <c r="T12" s="18">
        <f>'Formato 6 a)'!F19</f>
        <v>1924905.23</v>
      </c>
      <c r="U12" s="18">
        <f>'Formato 6 a)'!G19</f>
        <v>1617179.7799999998</v>
      </c>
    </row>
    <row r="13" spans="1:25">
      <c r="A13" s="3" t="str">
        <f t="shared" si="0"/>
        <v>6,1,1,2,2,0,0</v>
      </c>
      <c r="B13">
        <v>6</v>
      </c>
      <c r="C13">
        <v>1</v>
      </c>
      <c r="D13">
        <v>1</v>
      </c>
      <c r="E13">
        <v>2</v>
      </c>
      <c r="F13">
        <v>2</v>
      </c>
      <c r="K13" t="s">
        <v>3153</v>
      </c>
      <c r="P13" s="18">
        <f>'Formato 6 a)'!B20</f>
        <v>641900</v>
      </c>
      <c r="Q13" s="18">
        <f>'Formato 6 a)'!C20</f>
        <v>66580</v>
      </c>
      <c r="R13" s="18">
        <f>'Formato 6 a)'!D20</f>
        <v>708480</v>
      </c>
      <c r="S13" s="18">
        <f>'Formato 6 a)'!E20</f>
        <v>354893.24</v>
      </c>
      <c r="T13" s="18">
        <f>'Formato 6 a)'!F20</f>
        <v>354893.24</v>
      </c>
      <c r="U13" s="18">
        <f>'Formato 6 a)'!G20</f>
        <v>353586.76</v>
      </c>
    </row>
    <row r="14" spans="1:25">
      <c r="A14" s="3" t="str">
        <f t="shared" si="0"/>
        <v>6,1,1,2,3,0,0</v>
      </c>
      <c r="B14">
        <v>6</v>
      </c>
      <c r="C14">
        <v>1</v>
      </c>
      <c r="D14">
        <v>1</v>
      </c>
      <c r="E14">
        <v>2</v>
      </c>
      <c r="F14">
        <v>3</v>
      </c>
      <c r="K14" t="s">
        <v>3154</v>
      </c>
      <c r="P14" s="18">
        <f>'Formato 6 a)'!B21</f>
        <v>6000</v>
      </c>
      <c r="Q14" s="18">
        <f>'Formato 6 a)'!C21</f>
        <v>-6000</v>
      </c>
      <c r="R14" s="18">
        <f>'Formato 6 a)'!D21</f>
        <v>0</v>
      </c>
      <c r="S14" s="18">
        <f>'Formato 6 a)'!E21</f>
        <v>0</v>
      </c>
      <c r="T14" s="18">
        <f>'Formato 6 a)'!F21</f>
        <v>0</v>
      </c>
      <c r="U14" s="18">
        <f>'Formato 6 a)'!G21</f>
        <v>0</v>
      </c>
    </row>
    <row r="15" spans="1:25">
      <c r="A15" s="3" t="str">
        <f t="shared" si="0"/>
        <v>6,1,1,2,4,0,0</v>
      </c>
      <c r="B15">
        <v>6</v>
      </c>
      <c r="C15">
        <v>1</v>
      </c>
      <c r="D15">
        <v>1</v>
      </c>
      <c r="E15">
        <v>2</v>
      </c>
      <c r="F15">
        <v>4</v>
      </c>
      <c r="K15" t="s">
        <v>3155</v>
      </c>
      <c r="P15" s="18">
        <f>'Formato 6 a)'!B22</f>
        <v>1272300</v>
      </c>
      <c r="Q15" s="18">
        <f>'Formato 6 a)'!C22</f>
        <v>4210813.53</v>
      </c>
      <c r="R15" s="18">
        <f>'Formato 6 a)'!D22</f>
        <v>5483113.5300000003</v>
      </c>
      <c r="S15" s="18">
        <f>'Formato 6 a)'!E22</f>
        <v>1254028.28</v>
      </c>
      <c r="T15" s="18">
        <f>'Formato 6 a)'!F22</f>
        <v>1254028.28</v>
      </c>
      <c r="U15" s="18">
        <f>'Formato 6 a)'!G22</f>
        <v>4229085.25</v>
      </c>
    </row>
    <row r="16" spans="1:25">
      <c r="A16" s="3" t="str">
        <f t="shared" si="0"/>
        <v>6,1,1,2,5,0,0</v>
      </c>
      <c r="B16">
        <v>6</v>
      </c>
      <c r="C16">
        <v>1</v>
      </c>
      <c r="D16">
        <v>1</v>
      </c>
      <c r="E16">
        <v>2</v>
      </c>
      <c r="F16">
        <v>5</v>
      </c>
      <c r="K16" t="s">
        <v>3156</v>
      </c>
      <c r="P16" s="18">
        <f>'Formato 6 a)'!B23</f>
        <v>923187</v>
      </c>
      <c r="Q16" s="18">
        <f>'Formato 6 a)'!C23</f>
        <v>60097.96</v>
      </c>
      <c r="R16" s="18">
        <f>'Formato 6 a)'!D23</f>
        <v>983284.96</v>
      </c>
      <c r="S16" s="18">
        <f>'Formato 6 a)'!E23</f>
        <v>285136.89</v>
      </c>
      <c r="T16" s="18">
        <f>'Formato 6 a)'!F23</f>
        <v>285136.89</v>
      </c>
      <c r="U16" s="18">
        <f>'Formato 6 a)'!G23</f>
        <v>698148.07</v>
      </c>
    </row>
    <row r="17" spans="1:21">
      <c r="A17" s="3" t="str">
        <f t="shared" si="0"/>
        <v>6,1,1,2,6,0,0</v>
      </c>
      <c r="B17">
        <v>6</v>
      </c>
      <c r="C17">
        <v>1</v>
      </c>
      <c r="D17">
        <v>1</v>
      </c>
      <c r="E17">
        <v>2</v>
      </c>
      <c r="F17">
        <v>6</v>
      </c>
      <c r="K17" t="s">
        <v>3157</v>
      </c>
      <c r="P17" s="18">
        <f>'Formato 6 a)'!B24</f>
        <v>3809000</v>
      </c>
      <c r="Q17" s="18">
        <f>'Formato 6 a)'!C24</f>
        <v>-465660.52</v>
      </c>
      <c r="R17" s="18">
        <f>'Formato 6 a)'!D24</f>
        <v>3343339.48</v>
      </c>
      <c r="S17" s="18">
        <f>'Formato 6 a)'!E24</f>
        <v>1768763.31</v>
      </c>
      <c r="T17" s="18">
        <f>'Formato 6 a)'!F24</f>
        <v>1768763.31</v>
      </c>
      <c r="U17" s="18">
        <f>'Formato 6 a)'!G24</f>
        <v>1574576.17</v>
      </c>
    </row>
    <row r="18" spans="1:21">
      <c r="A18" s="3" t="str">
        <f t="shared" si="0"/>
        <v>6,1,1,2,7,0,0</v>
      </c>
      <c r="B18">
        <v>6</v>
      </c>
      <c r="C18">
        <v>1</v>
      </c>
      <c r="D18">
        <v>1</v>
      </c>
      <c r="E18">
        <v>2</v>
      </c>
      <c r="F18">
        <v>7</v>
      </c>
      <c r="K18" t="s">
        <v>3158</v>
      </c>
      <c r="P18" s="18">
        <f>'Formato 6 a)'!B25</f>
        <v>1743600</v>
      </c>
      <c r="Q18" s="18">
        <f>'Formato 6 a)'!C25</f>
        <v>520139.99</v>
      </c>
      <c r="R18" s="18">
        <f>'Formato 6 a)'!D25</f>
        <v>2263739.9900000002</v>
      </c>
      <c r="S18" s="18">
        <f>'Formato 6 a)'!E25</f>
        <v>300687.67</v>
      </c>
      <c r="T18" s="18">
        <f>'Formato 6 a)'!F25</f>
        <v>300687.67</v>
      </c>
      <c r="U18" s="18">
        <f>'Formato 6 a)'!G25</f>
        <v>1963052.3200000003</v>
      </c>
    </row>
    <row r="19" spans="1:21">
      <c r="A19" s="3" t="str">
        <f t="shared" si="0"/>
        <v>6,1,1,2,8,0,0</v>
      </c>
      <c r="B19">
        <v>6</v>
      </c>
      <c r="C19">
        <v>1</v>
      </c>
      <c r="D19">
        <v>1</v>
      </c>
      <c r="E19">
        <v>2</v>
      </c>
      <c r="F19">
        <v>8</v>
      </c>
      <c r="K19" t="s">
        <v>3159</v>
      </c>
      <c r="P19" s="18">
        <f>'Formato 6 a)'!B26</f>
        <v>0</v>
      </c>
      <c r="Q19" s="18">
        <f>'Formato 6 a)'!C26</f>
        <v>0</v>
      </c>
      <c r="R19" s="18">
        <f>'Formato 6 a)'!D26</f>
        <v>0</v>
      </c>
      <c r="S19" s="18">
        <f>'Formato 6 a)'!E26</f>
        <v>0</v>
      </c>
      <c r="T19" s="18">
        <f>'Formato 6 a)'!F26</f>
        <v>0</v>
      </c>
      <c r="U19" s="18">
        <f>'Formato 6 a)'!G26</f>
        <v>0</v>
      </c>
    </row>
    <row r="20" spans="1:21">
      <c r="A20" s="3" t="str">
        <f t="shared" si="0"/>
        <v>6,1,1,2,9,0,0</v>
      </c>
      <c r="B20">
        <v>6</v>
      </c>
      <c r="C20">
        <v>1</v>
      </c>
      <c r="D20">
        <v>1</v>
      </c>
      <c r="E20">
        <v>2</v>
      </c>
      <c r="F20">
        <v>9</v>
      </c>
      <c r="K20" t="s">
        <v>3160</v>
      </c>
      <c r="P20" s="18">
        <f>'Formato 6 a)'!B27</f>
        <v>1321900</v>
      </c>
      <c r="Q20" s="18">
        <f>'Formato 6 a)'!C27</f>
        <v>308300</v>
      </c>
      <c r="R20" s="18">
        <f>'Formato 6 a)'!D27</f>
        <v>1630200</v>
      </c>
      <c r="S20" s="18">
        <f>'Formato 6 a)'!E27</f>
        <v>872173.11</v>
      </c>
      <c r="T20" s="18">
        <f>'Formato 6 a)'!F27</f>
        <v>872173.11</v>
      </c>
      <c r="U20" s="18">
        <f>'Formato 6 a)'!G27</f>
        <v>758026.89</v>
      </c>
    </row>
    <row r="21" spans="1:21">
      <c r="A21" s="3" t="str">
        <f t="shared" si="0"/>
        <v>6,1,1,3,0,0,0</v>
      </c>
      <c r="B21">
        <v>6</v>
      </c>
      <c r="C21">
        <v>1</v>
      </c>
      <c r="D21">
        <v>1</v>
      </c>
      <c r="E21">
        <v>3</v>
      </c>
      <c r="J21" t="s">
        <v>3170</v>
      </c>
      <c r="P21" s="18">
        <f>'Formato 6 a)'!B28</f>
        <v>41313238.100000001</v>
      </c>
      <c r="Q21" s="18">
        <f>'Formato 6 a)'!C28</f>
        <v>4665887.6899999995</v>
      </c>
      <c r="R21" s="18">
        <f>'Formato 6 a)'!D28</f>
        <v>45979125.789999999</v>
      </c>
      <c r="S21" s="18">
        <f>'Formato 6 a)'!E28</f>
        <v>24291798.300000004</v>
      </c>
      <c r="T21" s="18">
        <f>'Formato 6 a)'!F28</f>
        <v>24218638.470000003</v>
      </c>
      <c r="U21" s="18">
        <f>'Formato 6 a)'!G28</f>
        <v>21687327.490000002</v>
      </c>
    </row>
    <row r="22" spans="1:21">
      <c r="A22" s="3" t="str">
        <f t="shared" si="0"/>
        <v>6,1,1,3,1,0,0</v>
      </c>
      <c r="B22">
        <v>6</v>
      </c>
      <c r="C22">
        <v>1</v>
      </c>
      <c r="D22">
        <v>1</v>
      </c>
      <c r="E22">
        <v>3</v>
      </c>
      <c r="F22">
        <v>1</v>
      </c>
      <c r="K22" t="s">
        <v>3161</v>
      </c>
      <c r="P22" s="18">
        <f>'Formato 6 a)'!B29</f>
        <v>14033900</v>
      </c>
      <c r="Q22" s="18">
        <f>'Formato 6 a)'!C29</f>
        <v>1613760</v>
      </c>
      <c r="R22" s="18">
        <f>'Formato 6 a)'!D29</f>
        <v>15647660</v>
      </c>
      <c r="S22" s="18">
        <f>'Formato 6 a)'!E29</f>
        <v>10509558.93</v>
      </c>
      <c r="T22" s="18">
        <f>'Formato 6 a)'!F29</f>
        <v>10509558.93</v>
      </c>
      <c r="U22" s="18">
        <f>'Formato 6 a)'!G29</f>
        <v>5138101.07</v>
      </c>
    </row>
    <row r="23" spans="1:21">
      <c r="A23" s="3" t="str">
        <f t="shared" si="0"/>
        <v>6,1,1,3,2,0,0</v>
      </c>
      <c r="B23">
        <v>6</v>
      </c>
      <c r="C23">
        <v>1</v>
      </c>
      <c r="D23">
        <v>1</v>
      </c>
      <c r="E23">
        <v>3</v>
      </c>
      <c r="F23">
        <v>2</v>
      </c>
      <c r="K23" t="s">
        <v>3162</v>
      </c>
      <c r="P23" s="18">
        <f>'Formato 6 a)'!B30</f>
        <v>615000</v>
      </c>
      <c r="Q23" s="18">
        <f>'Formato 6 a)'!C30</f>
        <v>290704.34999999998</v>
      </c>
      <c r="R23" s="18">
        <f>'Formato 6 a)'!D30</f>
        <v>905704.35</v>
      </c>
      <c r="S23" s="18">
        <f>'Formato 6 a)'!E30</f>
        <v>630334.57999999996</v>
      </c>
      <c r="T23" s="18">
        <f>'Formato 6 a)'!F30</f>
        <v>630334.57999999996</v>
      </c>
      <c r="U23" s="18">
        <f>'Formato 6 a)'!G30</f>
        <v>275369.77</v>
      </c>
    </row>
    <row r="24" spans="1:21">
      <c r="A24" s="3" t="str">
        <f t="shared" si="0"/>
        <v>6,1,1,3,3,0,0</v>
      </c>
      <c r="B24">
        <v>6</v>
      </c>
      <c r="C24">
        <v>1</v>
      </c>
      <c r="D24">
        <v>1</v>
      </c>
      <c r="E24">
        <v>3</v>
      </c>
      <c r="F24">
        <v>3</v>
      </c>
      <c r="K24" t="s">
        <v>3163</v>
      </c>
      <c r="P24" s="18">
        <f>'Formato 6 a)'!B31</f>
        <v>5261269.0999999996</v>
      </c>
      <c r="Q24" s="18">
        <f>'Formato 6 a)'!C31</f>
        <v>5941491.0599999996</v>
      </c>
      <c r="R24" s="18">
        <f>'Formato 6 a)'!D31</f>
        <v>11202760.16</v>
      </c>
      <c r="S24" s="18">
        <f>'Formato 6 a)'!E31</f>
        <v>6663421.5199999996</v>
      </c>
      <c r="T24" s="18">
        <f>'Formato 6 a)'!F31</f>
        <v>6632826.6900000004</v>
      </c>
      <c r="U24" s="18">
        <f>'Formato 6 a)'!G31</f>
        <v>4539338.6400000006</v>
      </c>
    </row>
    <row r="25" spans="1:21">
      <c r="A25" s="3" t="str">
        <f t="shared" si="0"/>
        <v>6,1,1,3,4,0,0</v>
      </c>
      <c r="B25">
        <v>6</v>
      </c>
      <c r="C25">
        <v>1</v>
      </c>
      <c r="D25">
        <v>1</v>
      </c>
      <c r="E25">
        <v>3</v>
      </c>
      <c r="F25">
        <v>4</v>
      </c>
      <c r="K25" t="s">
        <v>3164</v>
      </c>
      <c r="P25" s="18">
        <f>'Formato 6 a)'!B32</f>
        <v>416000</v>
      </c>
      <c r="Q25" s="18">
        <f>'Formato 6 a)'!C32</f>
        <v>670137</v>
      </c>
      <c r="R25" s="18">
        <f>'Formato 6 a)'!D32</f>
        <v>1086137</v>
      </c>
      <c r="S25" s="18">
        <f>'Formato 6 a)'!E32</f>
        <v>694916.23</v>
      </c>
      <c r="T25" s="18">
        <f>'Formato 6 a)'!F32</f>
        <v>694916.23</v>
      </c>
      <c r="U25" s="18">
        <f>'Formato 6 a)'!G32</f>
        <v>391220.77</v>
      </c>
    </row>
    <row r="26" spans="1:21">
      <c r="A26" s="3" t="str">
        <f t="shared" si="0"/>
        <v>6,1,1,3,5,0,0</v>
      </c>
      <c r="B26">
        <v>6</v>
      </c>
      <c r="C26">
        <v>1</v>
      </c>
      <c r="D26">
        <v>1</v>
      </c>
      <c r="E26">
        <v>3</v>
      </c>
      <c r="F26">
        <v>5</v>
      </c>
      <c r="K26" t="s">
        <v>3165</v>
      </c>
      <c r="P26" s="18">
        <f>'Formato 6 a)'!B33</f>
        <v>623400</v>
      </c>
      <c r="Q26" s="18">
        <f>'Formato 6 a)'!C33</f>
        <v>20752.43</v>
      </c>
      <c r="R26" s="18">
        <f>'Formato 6 a)'!D33</f>
        <v>644152.43000000005</v>
      </c>
      <c r="S26" s="18">
        <f>'Formato 6 a)'!E33</f>
        <v>212714.6</v>
      </c>
      <c r="T26" s="18">
        <f>'Formato 6 a)'!F33</f>
        <v>212714.6</v>
      </c>
      <c r="U26" s="18">
        <f>'Formato 6 a)'!G33</f>
        <v>431437.83000000007</v>
      </c>
    </row>
    <row r="27" spans="1:21">
      <c r="A27" s="3" t="str">
        <f t="shared" si="0"/>
        <v>6,1,1,3,6,0,0</v>
      </c>
      <c r="B27">
        <v>6</v>
      </c>
      <c r="C27">
        <v>1</v>
      </c>
      <c r="D27">
        <v>1</v>
      </c>
      <c r="E27">
        <v>3</v>
      </c>
      <c r="F27">
        <v>6</v>
      </c>
      <c r="K27" t="s">
        <v>3166</v>
      </c>
      <c r="P27" s="18">
        <f>'Formato 6 a)'!B34</f>
        <v>1978500</v>
      </c>
      <c r="Q27" s="18">
        <f>'Formato 6 a)'!C34</f>
        <v>159242</v>
      </c>
      <c r="R27" s="18">
        <f>'Formato 6 a)'!D34</f>
        <v>2137742</v>
      </c>
      <c r="S27" s="18">
        <f>'Formato 6 a)'!E34</f>
        <v>1183000.9099999999</v>
      </c>
      <c r="T27" s="18">
        <f>'Formato 6 a)'!F34</f>
        <v>1183000.9099999999</v>
      </c>
      <c r="U27" s="18">
        <f>'Formato 6 a)'!G34</f>
        <v>954741.09000000008</v>
      </c>
    </row>
    <row r="28" spans="1:21">
      <c r="A28" s="3" t="str">
        <f t="shared" si="0"/>
        <v>6,1,1,3,7,0,0</v>
      </c>
      <c r="B28">
        <v>6</v>
      </c>
      <c r="C28">
        <v>1</v>
      </c>
      <c r="D28">
        <v>1</v>
      </c>
      <c r="E28">
        <v>3</v>
      </c>
      <c r="F28">
        <v>7</v>
      </c>
      <c r="K28" t="s">
        <v>3167</v>
      </c>
      <c r="P28" s="18">
        <f>'Formato 6 a)'!B35</f>
        <v>527200</v>
      </c>
      <c r="Q28" s="18">
        <f>'Formato 6 a)'!C35</f>
        <v>27721</v>
      </c>
      <c r="R28" s="18">
        <f>'Formato 6 a)'!D35</f>
        <v>554921</v>
      </c>
      <c r="S28" s="18">
        <f>'Formato 6 a)'!E35</f>
        <v>81117.94</v>
      </c>
      <c r="T28" s="18">
        <f>'Formato 6 a)'!F35</f>
        <v>81117.94</v>
      </c>
      <c r="U28" s="18">
        <f>'Formato 6 a)'!G35</f>
        <v>473803.06</v>
      </c>
    </row>
    <row r="29" spans="1:21">
      <c r="A29" s="3" t="str">
        <f t="shared" si="0"/>
        <v>6,1,1,3,8,0,0</v>
      </c>
      <c r="B29">
        <v>6</v>
      </c>
      <c r="C29">
        <v>1</v>
      </c>
      <c r="D29">
        <v>1</v>
      </c>
      <c r="E29">
        <v>3</v>
      </c>
      <c r="F29">
        <v>8</v>
      </c>
      <c r="K29" t="s">
        <v>3168</v>
      </c>
      <c r="P29" s="18">
        <f>'Formato 6 a)'!B36</f>
        <v>4475000</v>
      </c>
      <c r="Q29" s="18">
        <f>'Formato 6 a)'!C36</f>
        <v>-125246.01</v>
      </c>
      <c r="R29" s="18">
        <f>'Formato 6 a)'!D36</f>
        <v>4349753.99</v>
      </c>
      <c r="S29" s="18">
        <f>'Formato 6 a)'!E36</f>
        <v>387158.8</v>
      </c>
      <c r="T29" s="18">
        <f>'Formato 6 a)'!F36</f>
        <v>387158.8</v>
      </c>
      <c r="U29" s="18">
        <f>'Formato 6 a)'!G36</f>
        <v>3962595.1900000004</v>
      </c>
    </row>
    <row r="30" spans="1:21">
      <c r="A30" s="3" t="str">
        <f t="shared" si="0"/>
        <v>6,1,1,3,9,0,0</v>
      </c>
      <c r="B30">
        <v>6</v>
      </c>
      <c r="C30">
        <v>1</v>
      </c>
      <c r="D30">
        <v>1</v>
      </c>
      <c r="E30">
        <v>3</v>
      </c>
      <c r="F30">
        <v>9</v>
      </c>
      <c r="K30" t="s">
        <v>3169</v>
      </c>
      <c r="P30" s="18">
        <f>'Formato 6 a)'!B37</f>
        <v>13382969</v>
      </c>
      <c r="Q30" s="18">
        <f>'Formato 6 a)'!C37</f>
        <v>-3932674.14</v>
      </c>
      <c r="R30" s="18">
        <f>'Formato 6 a)'!D37</f>
        <v>9450294.8599999994</v>
      </c>
      <c r="S30" s="18">
        <f>'Formato 6 a)'!E37</f>
        <v>3929574.79</v>
      </c>
      <c r="T30" s="18">
        <f>'Formato 6 a)'!F37</f>
        <v>3887009.79</v>
      </c>
      <c r="U30" s="18">
        <f>'Formato 6 a)'!G37</f>
        <v>5520720.0699999994</v>
      </c>
    </row>
    <row r="31" spans="1:21">
      <c r="A31" s="3" t="str">
        <f t="shared" si="0"/>
        <v>6,1,1,4,0,0,0</v>
      </c>
      <c r="B31">
        <v>6</v>
      </c>
      <c r="C31">
        <v>1</v>
      </c>
      <c r="D31">
        <v>1</v>
      </c>
      <c r="E31">
        <v>4</v>
      </c>
      <c r="J31" t="s">
        <v>3171</v>
      </c>
      <c r="P31" s="18">
        <f>'Formato 6 a)'!B38</f>
        <v>39095202</v>
      </c>
      <c r="Q31" s="18">
        <f>'Formato 6 a)'!C38</f>
        <v>21266401.439999998</v>
      </c>
      <c r="R31" s="18">
        <f>'Formato 6 a)'!D38</f>
        <v>60361603.439999998</v>
      </c>
      <c r="S31" s="18">
        <f>'Formato 6 a)'!E38</f>
        <v>29288994.859999999</v>
      </c>
      <c r="T31" s="18">
        <f>'Formato 6 a)'!F38</f>
        <v>29107754.859999999</v>
      </c>
      <c r="U31" s="18">
        <f>'Formato 6 a)'!G38</f>
        <v>31072608.579999998</v>
      </c>
    </row>
    <row r="32" spans="1:21">
      <c r="A32" s="3" t="str">
        <f t="shared" si="0"/>
        <v>6,1,1,4,1,0,0</v>
      </c>
      <c r="B32">
        <v>6</v>
      </c>
      <c r="C32">
        <v>1</v>
      </c>
      <c r="D32">
        <v>1</v>
      </c>
      <c r="E32">
        <v>4</v>
      </c>
      <c r="F32">
        <v>1</v>
      </c>
      <c r="K32" t="s">
        <v>3172</v>
      </c>
      <c r="P32" s="18">
        <f>'Formato 6 a)'!B39</f>
        <v>0</v>
      </c>
      <c r="Q32" s="18">
        <f>'Formato 6 a)'!C39</f>
        <v>0</v>
      </c>
      <c r="R32" s="18">
        <f>'Formato 6 a)'!D39</f>
        <v>0</v>
      </c>
      <c r="S32" s="18">
        <f>'Formato 6 a)'!E39</f>
        <v>0</v>
      </c>
      <c r="T32" s="18">
        <f>'Formato 6 a)'!F39</f>
        <v>0</v>
      </c>
      <c r="U32" s="18">
        <f>'Formato 6 a)'!G39</f>
        <v>0</v>
      </c>
    </row>
    <row r="33" spans="1:21">
      <c r="A33" s="3" t="str">
        <f t="shared" si="0"/>
        <v>6,1,1,4,2,0,0</v>
      </c>
      <c r="B33">
        <v>6</v>
      </c>
      <c r="C33">
        <v>1</v>
      </c>
      <c r="D33">
        <v>1</v>
      </c>
      <c r="E33">
        <v>4</v>
      </c>
      <c r="F33">
        <v>2</v>
      </c>
      <c r="K33" t="s">
        <v>3173</v>
      </c>
      <c r="P33" s="18">
        <f>'Formato 6 a)'!B40</f>
        <v>15471412</v>
      </c>
      <c r="Q33" s="18">
        <f>'Formato 6 a)'!C40</f>
        <v>126700</v>
      </c>
      <c r="R33" s="18">
        <f>'Formato 6 a)'!D40</f>
        <v>15598112</v>
      </c>
      <c r="S33" s="18">
        <f>'Formato 6 a)'!E40</f>
        <v>11628936.050000001</v>
      </c>
      <c r="T33" s="18">
        <f>'Formato 6 a)'!F40</f>
        <v>11628936.050000001</v>
      </c>
      <c r="U33" s="18">
        <f>'Formato 6 a)'!G40</f>
        <v>3969175.9499999993</v>
      </c>
    </row>
    <row r="34" spans="1:21">
      <c r="A34" s="3" t="str">
        <f t="shared" si="0"/>
        <v>6,1,1,4,3,0,0</v>
      </c>
      <c r="B34">
        <v>6</v>
      </c>
      <c r="C34">
        <v>1</v>
      </c>
      <c r="D34">
        <v>1</v>
      </c>
      <c r="E34">
        <v>4</v>
      </c>
      <c r="F34">
        <v>3</v>
      </c>
      <c r="K34" t="s">
        <v>3174</v>
      </c>
      <c r="P34" s="18">
        <f>'Formato 6 a)'!B41</f>
        <v>20000</v>
      </c>
      <c r="Q34" s="18">
        <f>'Formato 6 a)'!C41</f>
        <v>6297200</v>
      </c>
      <c r="R34" s="18">
        <f>'Formato 6 a)'!D41</f>
        <v>6317200</v>
      </c>
      <c r="S34" s="18">
        <f>'Formato 6 a)'!E41</f>
        <v>494130.91</v>
      </c>
      <c r="T34" s="18">
        <f>'Formato 6 a)'!F41</f>
        <v>494130.91</v>
      </c>
      <c r="U34" s="18">
        <f>'Formato 6 a)'!G41</f>
        <v>5823069.0899999999</v>
      </c>
    </row>
    <row r="35" spans="1:21">
      <c r="A35" s="3" t="str">
        <f t="shared" si="0"/>
        <v>6,1,1,4,4,0,0</v>
      </c>
      <c r="B35">
        <v>6</v>
      </c>
      <c r="C35">
        <v>1</v>
      </c>
      <c r="D35">
        <v>1</v>
      </c>
      <c r="E35">
        <v>4</v>
      </c>
      <c r="F35">
        <v>4</v>
      </c>
      <c r="K35" t="s">
        <v>3175</v>
      </c>
      <c r="P35" s="18">
        <f>'Formato 6 a)'!B42</f>
        <v>15004000</v>
      </c>
      <c r="Q35" s="18">
        <f>'Formato 6 a)'!C42</f>
        <v>14900118.439999999</v>
      </c>
      <c r="R35" s="18">
        <f>'Formato 6 a)'!D42</f>
        <v>29904118.439999998</v>
      </c>
      <c r="S35" s="18">
        <f>'Formato 6 a)'!E42</f>
        <v>12348860.4</v>
      </c>
      <c r="T35" s="18">
        <f>'Formato 6 a)'!F42</f>
        <v>12167620.4</v>
      </c>
      <c r="U35" s="18">
        <f>'Formato 6 a)'!G42</f>
        <v>17555258.039999999</v>
      </c>
    </row>
    <row r="36" spans="1:21">
      <c r="A36" s="3" t="str">
        <f t="shared" si="0"/>
        <v>6,1,1,4,5,0,0</v>
      </c>
      <c r="B36">
        <v>6</v>
      </c>
      <c r="C36">
        <v>1</v>
      </c>
      <c r="D36">
        <v>1</v>
      </c>
      <c r="E36">
        <v>4</v>
      </c>
      <c r="F36">
        <v>5</v>
      </c>
      <c r="K36" t="s">
        <v>3176</v>
      </c>
      <c r="P36" s="18">
        <f>'Formato 6 a)'!B43</f>
        <v>8354790</v>
      </c>
      <c r="Q36" s="18">
        <f>'Formato 6 a)'!C43</f>
        <v>-92617</v>
      </c>
      <c r="R36" s="18">
        <f>'Formato 6 a)'!D43</f>
        <v>8262173</v>
      </c>
      <c r="S36" s="18">
        <f>'Formato 6 a)'!E43</f>
        <v>4762067.5</v>
      </c>
      <c r="T36" s="18">
        <f>'Formato 6 a)'!F43</f>
        <v>4762067.5</v>
      </c>
      <c r="U36" s="18">
        <f>'Formato 6 a)'!G43</f>
        <v>3500105.5</v>
      </c>
    </row>
    <row r="37" spans="1:21">
      <c r="A37" s="3" t="str">
        <f t="shared" si="0"/>
        <v>6,1,1,4,6,0,0</v>
      </c>
      <c r="B37">
        <v>6</v>
      </c>
      <c r="C37">
        <v>1</v>
      </c>
      <c r="D37">
        <v>1</v>
      </c>
      <c r="E37">
        <v>4</v>
      </c>
      <c r="F37">
        <v>6</v>
      </c>
      <c r="K37" t="s">
        <v>3177</v>
      </c>
      <c r="P37" s="18">
        <f>'Formato 6 a)'!B44</f>
        <v>0</v>
      </c>
      <c r="Q37" s="18">
        <f>'Formato 6 a)'!C44</f>
        <v>0</v>
      </c>
      <c r="R37" s="18">
        <f>'Formato 6 a)'!D44</f>
        <v>0</v>
      </c>
      <c r="S37" s="18">
        <f>'Formato 6 a)'!E44</f>
        <v>0</v>
      </c>
      <c r="T37" s="18">
        <f>'Formato 6 a)'!F44</f>
        <v>0</v>
      </c>
      <c r="U37" s="18">
        <f>'Formato 6 a)'!G44</f>
        <v>0</v>
      </c>
    </row>
    <row r="38" spans="1:21">
      <c r="A38" s="3" t="str">
        <f t="shared" si="0"/>
        <v>6,1,1,4,7,0,0</v>
      </c>
      <c r="B38">
        <v>6</v>
      </c>
      <c r="C38">
        <v>1</v>
      </c>
      <c r="D38">
        <v>1</v>
      </c>
      <c r="E38">
        <v>4</v>
      </c>
      <c r="F38">
        <v>7</v>
      </c>
      <c r="K38" t="s">
        <v>3178</v>
      </c>
      <c r="P38" s="18">
        <f>'Formato 6 a)'!B45</f>
        <v>0</v>
      </c>
      <c r="Q38" s="18">
        <f>'Formato 6 a)'!C45</f>
        <v>0</v>
      </c>
      <c r="R38" s="18">
        <f>'Formato 6 a)'!D45</f>
        <v>0</v>
      </c>
      <c r="S38" s="18">
        <f>'Formato 6 a)'!E45</f>
        <v>0</v>
      </c>
      <c r="T38" s="18">
        <f>'Formato 6 a)'!F45</f>
        <v>0</v>
      </c>
      <c r="U38" s="18">
        <f>'Formato 6 a)'!G45</f>
        <v>0</v>
      </c>
    </row>
    <row r="39" spans="1:21">
      <c r="A39" s="3" t="str">
        <f t="shared" si="0"/>
        <v>6,1,1,4,8,0,0</v>
      </c>
      <c r="B39">
        <v>6</v>
      </c>
      <c r="C39">
        <v>1</v>
      </c>
      <c r="D39">
        <v>1</v>
      </c>
      <c r="E39">
        <v>4</v>
      </c>
      <c r="F39">
        <v>8</v>
      </c>
      <c r="K39" t="s">
        <v>3179</v>
      </c>
      <c r="P39" s="18">
        <f>'Formato 6 a)'!B46</f>
        <v>0</v>
      </c>
      <c r="Q39" s="18">
        <f>'Formato 6 a)'!C46</f>
        <v>0</v>
      </c>
      <c r="R39" s="18">
        <f>'Formato 6 a)'!D46</f>
        <v>0</v>
      </c>
      <c r="S39" s="18">
        <f>'Formato 6 a)'!E46</f>
        <v>0</v>
      </c>
      <c r="T39" s="18">
        <f>'Formato 6 a)'!F46</f>
        <v>0</v>
      </c>
      <c r="U39" s="18">
        <f>'Formato 6 a)'!G46</f>
        <v>0</v>
      </c>
    </row>
    <row r="40" spans="1:21">
      <c r="A40" s="3" t="str">
        <f t="shared" si="0"/>
        <v>6,1,1,4,9,0,0</v>
      </c>
      <c r="B40">
        <v>6</v>
      </c>
      <c r="C40">
        <v>1</v>
      </c>
      <c r="D40">
        <v>1</v>
      </c>
      <c r="E40">
        <v>4</v>
      </c>
      <c r="F40">
        <v>9</v>
      </c>
      <c r="K40" t="s">
        <v>3180</v>
      </c>
      <c r="P40" s="18">
        <f>'Formato 6 a)'!B47</f>
        <v>245000</v>
      </c>
      <c r="Q40" s="18">
        <f>'Formato 6 a)'!C47</f>
        <v>35000</v>
      </c>
      <c r="R40" s="18">
        <f>'Formato 6 a)'!D47</f>
        <v>280000</v>
      </c>
      <c r="S40" s="18">
        <f>'Formato 6 a)'!E47</f>
        <v>55000</v>
      </c>
      <c r="T40" s="18">
        <f>'Formato 6 a)'!F47</f>
        <v>55000</v>
      </c>
      <c r="U40" s="18">
        <f>'Formato 6 a)'!G47</f>
        <v>225000</v>
      </c>
    </row>
    <row r="41" spans="1:21">
      <c r="A41" s="3" t="str">
        <f t="shared" si="0"/>
        <v>6,1,1,5,0,0,0</v>
      </c>
      <c r="B41">
        <v>6</v>
      </c>
      <c r="C41">
        <v>1</v>
      </c>
      <c r="D41">
        <v>1</v>
      </c>
      <c r="E41">
        <v>5</v>
      </c>
      <c r="J41" t="s">
        <v>3190</v>
      </c>
      <c r="P41" s="18">
        <f>'Formato 6 a)'!B48</f>
        <v>4941300</v>
      </c>
      <c r="Q41" s="18">
        <f>'Formato 6 a)'!C48</f>
        <v>-356430</v>
      </c>
      <c r="R41" s="18">
        <f>'Formato 6 a)'!D48</f>
        <v>4584870</v>
      </c>
      <c r="S41" s="18">
        <f>'Formato 6 a)'!E48</f>
        <v>724079.77</v>
      </c>
      <c r="T41" s="18">
        <f>'Formato 6 a)'!F48</f>
        <v>705079.77</v>
      </c>
      <c r="U41" s="18">
        <f>'Formato 6 a)'!G48</f>
        <v>3860790.23</v>
      </c>
    </row>
    <row r="42" spans="1:21">
      <c r="A42" s="3" t="str">
        <f t="shared" si="0"/>
        <v>6,1,1,5,1,0,0</v>
      </c>
      <c r="B42">
        <v>6</v>
      </c>
      <c r="C42">
        <v>1</v>
      </c>
      <c r="D42">
        <v>1</v>
      </c>
      <c r="E42">
        <v>5</v>
      </c>
      <c r="F42">
        <v>1</v>
      </c>
      <c r="K42" t="s">
        <v>3181</v>
      </c>
      <c r="P42" s="18">
        <f>'Formato 6 a)'!B49</f>
        <v>1341200</v>
      </c>
      <c r="Q42" s="18">
        <f>'Formato 6 a)'!C49</f>
        <v>253270</v>
      </c>
      <c r="R42" s="18">
        <f>'Formato 6 a)'!D49</f>
        <v>1594470</v>
      </c>
      <c r="S42" s="18">
        <f>'Formato 6 a)'!E49</f>
        <v>514426</v>
      </c>
      <c r="T42" s="18">
        <f>'Formato 6 a)'!F49</f>
        <v>514426</v>
      </c>
      <c r="U42" s="18">
        <f>'Formato 6 a)'!G49</f>
        <v>1080044</v>
      </c>
    </row>
    <row r="43" spans="1:21">
      <c r="A43" s="3" t="str">
        <f t="shared" si="0"/>
        <v>6,1,1,5,2,0,0</v>
      </c>
      <c r="B43">
        <v>6</v>
      </c>
      <c r="C43">
        <v>1</v>
      </c>
      <c r="D43">
        <v>1</v>
      </c>
      <c r="E43">
        <v>5</v>
      </c>
      <c r="F43">
        <v>2</v>
      </c>
      <c r="K43" t="s">
        <v>3182</v>
      </c>
      <c r="P43" s="18">
        <f>'Formato 6 a)'!B50</f>
        <v>270000</v>
      </c>
      <c r="Q43" s="18">
        <f>'Formato 6 a)'!C50</f>
        <v>40500</v>
      </c>
      <c r="R43" s="18">
        <f>'Formato 6 a)'!D50</f>
        <v>310500</v>
      </c>
      <c r="S43" s="18">
        <f>'Formato 6 a)'!E50</f>
        <v>28428.38</v>
      </c>
      <c r="T43" s="18">
        <f>'Formato 6 a)'!F50</f>
        <v>28428.38</v>
      </c>
      <c r="U43" s="18">
        <f>'Formato 6 a)'!G50</f>
        <v>282071.62</v>
      </c>
    </row>
    <row r="44" spans="1:21">
      <c r="A44" s="3" t="str">
        <f t="shared" si="0"/>
        <v>6,1,1,5,3,0,0</v>
      </c>
      <c r="B44">
        <v>6</v>
      </c>
      <c r="C44">
        <v>1</v>
      </c>
      <c r="D44">
        <v>1</v>
      </c>
      <c r="E44">
        <v>5</v>
      </c>
      <c r="F44">
        <v>3</v>
      </c>
      <c r="K44" t="s">
        <v>3183</v>
      </c>
      <c r="P44" s="18">
        <f>'Formato 6 a)'!B51</f>
        <v>0</v>
      </c>
      <c r="Q44" s="18">
        <f>'Formato 6 a)'!C51</f>
        <v>0</v>
      </c>
      <c r="R44" s="18">
        <f>'Formato 6 a)'!D51</f>
        <v>0</v>
      </c>
      <c r="S44" s="18">
        <f>'Formato 6 a)'!E51</f>
        <v>0</v>
      </c>
      <c r="T44" s="18">
        <f>'Formato 6 a)'!F51</f>
        <v>0</v>
      </c>
      <c r="U44" s="18">
        <f>'Formato 6 a)'!G51</f>
        <v>0</v>
      </c>
    </row>
    <row r="45" spans="1:21">
      <c r="A45" s="3" t="str">
        <f t="shared" si="0"/>
        <v>6,1,1,5,4,0,0</v>
      </c>
      <c r="B45">
        <v>6</v>
      </c>
      <c r="C45">
        <v>1</v>
      </c>
      <c r="D45">
        <v>1</v>
      </c>
      <c r="E45">
        <v>5</v>
      </c>
      <c r="F45">
        <v>4</v>
      </c>
      <c r="K45" t="s">
        <v>3184</v>
      </c>
      <c r="P45" s="18">
        <f>'Formato 6 a)'!B52</f>
        <v>3000000</v>
      </c>
      <c r="Q45" s="18">
        <f>'Formato 6 a)'!C52</f>
        <v>-630000</v>
      </c>
      <c r="R45" s="18">
        <f>'Formato 6 a)'!D52</f>
        <v>2370000</v>
      </c>
      <c r="S45" s="18">
        <f>'Formato 6 a)'!E52</f>
        <v>0</v>
      </c>
      <c r="T45" s="18">
        <f>'Formato 6 a)'!F52</f>
        <v>0</v>
      </c>
      <c r="U45" s="18">
        <f>'Formato 6 a)'!G52</f>
        <v>2370000</v>
      </c>
    </row>
    <row r="46" spans="1:21">
      <c r="A46" s="3" t="str">
        <f t="shared" si="0"/>
        <v>6,1,1,5,5,0,0</v>
      </c>
      <c r="B46">
        <v>6</v>
      </c>
      <c r="C46">
        <v>1</v>
      </c>
      <c r="D46">
        <v>1</v>
      </c>
      <c r="E46">
        <v>5</v>
      </c>
      <c r="F46">
        <v>5</v>
      </c>
      <c r="K46" t="s">
        <v>3185</v>
      </c>
      <c r="P46" s="18">
        <f>'Formato 6 a)'!B53</f>
        <v>0</v>
      </c>
      <c r="Q46" s="18">
        <f>'Formato 6 a)'!C53</f>
        <v>0</v>
      </c>
      <c r="R46" s="18">
        <f>'Formato 6 a)'!D53</f>
        <v>0</v>
      </c>
      <c r="S46" s="18">
        <f>'Formato 6 a)'!E53</f>
        <v>0</v>
      </c>
      <c r="T46" s="18">
        <f>'Formato 6 a)'!F53</f>
        <v>0</v>
      </c>
      <c r="U46" s="18">
        <f>'Formato 6 a)'!G53</f>
        <v>0</v>
      </c>
    </row>
    <row r="47" spans="1:21">
      <c r="A47" s="3" t="str">
        <f t="shared" si="0"/>
        <v>6,1,1,5,6,0,0</v>
      </c>
      <c r="B47">
        <v>6</v>
      </c>
      <c r="C47">
        <v>1</v>
      </c>
      <c r="D47">
        <v>1</v>
      </c>
      <c r="E47">
        <v>5</v>
      </c>
      <c r="F47">
        <v>6</v>
      </c>
      <c r="K47" t="s">
        <v>3186</v>
      </c>
      <c r="P47" s="18">
        <f>'Formato 6 a)'!B54</f>
        <v>318100</v>
      </c>
      <c r="Q47" s="18">
        <f>'Formato 6 a)'!C54</f>
        <v>-9200</v>
      </c>
      <c r="R47" s="18">
        <f>'Formato 6 a)'!D54</f>
        <v>308900</v>
      </c>
      <c r="S47" s="18">
        <f>'Formato 6 a)'!E54</f>
        <v>181225.39</v>
      </c>
      <c r="T47" s="18">
        <f>'Formato 6 a)'!F54</f>
        <v>162225.39000000001</v>
      </c>
      <c r="U47" s="18">
        <f>'Formato 6 a)'!G54</f>
        <v>127674.60999999999</v>
      </c>
    </row>
    <row r="48" spans="1:21">
      <c r="A48" s="3" t="str">
        <f t="shared" si="0"/>
        <v>6,1,1,5,7,0,0</v>
      </c>
      <c r="B48">
        <v>6</v>
      </c>
      <c r="C48">
        <v>1</v>
      </c>
      <c r="D48">
        <v>1</v>
      </c>
      <c r="E48">
        <v>5</v>
      </c>
      <c r="F48">
        <v>7</v>
      </c>
      <c r="K48" t="s">
        <v>3187</v>
      </c>
      <c r="P48" s="18">
        <f>'Formato 6 a)'!B55</f>
        <v>0</v>
      </c>
      <c r="Q48" s="18">
        <f>'Formato 6 a)'!C55</f>
        <v>0</v>
      </c>
      <c r="R48" s="18">
        <f>'Formato 6 a)'!D55</f>
        <v>0</v>
      </c>
      <c r="S48" s="18">
        <f>'Formato 6 a)'!E55</f>
        <v>0</v>
      </c>
      <c r="T48" s="18">
        <f>'Formato 6 a)'!F55</f>
        <v>0</v>
      </c>
      <c r="U48" s="18">
        <f>'Formato 6 a)'!G55</f>
        <v>0</v>
      </c>
    </row>
    <row r="49" spans="1:21">
      <c r="A49" s="3" t="str">
        <f t="shared" si="0"/>
        <v>6,1,1,5,8,0,0</v>
      </c>
      <c r="B49">
        <v>6</v>
      </c>
      <c r="C49">
        <v>1</v>
      </c>
      <c r="D49">
        <v>1</v>
      </c>
      <c r="E49">
        <v>5</v>
      </c>
      <c r="F49">
        <v>8</v>
      </c>
      <c r="K49" t="s">
        <v>3188</v>
      </c>
      <c r="P49" s="18">
        <f>'Formato 6 a)'!B56</f>
        <v>0</v>
      </c>
      <c r="Q49" s="18">
        <f>'Formato 6 a)'!C56</f>
        <v>0</v>
      </c>
      <c r="R49" s="18">
        <f>'Formato 6 a)'!D56</f>
        <v>0</v>
      </c>
      <c r="S49" s="18">
        <f>'Formato 6 a)'!E56</f>
        <v>0</v>
      </c>
      <c r="T49" s="18">
        <f>'Formato 6 a)'!F56</f>
        <v>0</v>
      </c>
      <c r="U49" s="18">
        <f>'Formato 6 a)'!G56</f>
        <v>0</v>
      </c>
    </row>
    <row r="50" spans="1:21">
      <c r="A50" s="3" t="str">
        <f t="shared" si="0"/>
        <v>6,1,1,5,9,0,0</v>
      </c>
      <c r="B50">
        <v>6</v>
      </c>
      <c r="C50">
        <v>1</v>
      </c>
      <c r="D50">
        <v>1</v>
      </c>
      <c r="E50">
        <v>5</v>
      </c>
      <c r="F50">
        <v>9</v>
      </c>
      <c r="K50" t="s">
        <v>3189</v>
      </c>
      <c r="P50" s="18">
        <f>'Formato 6 a)'!B57</f>
        <v>12000</v>
      </c>
      <c r="Q50" s="18">
        <f>'Formato 6 a)'!C57</f>
        <v>-11000</v>
      </c>
      <c r="R50" s="18">
        <f>'Formato 6 a)'!D57</f>
        <v>1000</v>
      </c>
      <c r="S50" s="18">
        <f>'Formato 6 a)'!E57</f>
        <v>0</v>
      </c>
      <c r="T50" s="18">
        <f>'Formato 6 a)'!F57</f>
        <v>0</v>
      </c>
      <c r="U50" s="18">
        <f>'Formato 6 a)'!G57</f>
        <v>1000</v>
      </c>
    </row>
    <row r="51" spans="1:21">
      <c r="A51" s="3" t="str">
        <f t="shared" si="0"/>
        <v>6,1,1,6,0,0,0</v>
      </c>
      <c r="B51">
        <v>6</v>
      </c>
      <c r="C51">
        <v>1</v>
      </c>
      <c r="D51">
        <v>1</v>
      </c>
      <c r="E51">
        <v>6</v>
      </c>
      <c r="J51" t="s">
        <v>3191</v>
      </c>
      <c r="P51" s="18">
        <f>'Formato 6 a)'!B58</f>
        <v>9200000</v>
      </c>
      <c r="Q51" s="18">
        <f>'Formato 6 a)'!C58</f>
        <v>16012725.789999999</v>
      </c>
      <c r="R51" s="18">
        <f>'Formato 6 a)'!D58</f>
        <v>25212725.789999999</v>
      </c>
      <c r="S51" s="18">
        <f>'Formato 6 a)'!E58</f>
        <v>19770944.370000001</v>
      </c>
      <c r="T51" s="18">
        <f>'Formato 6 a)'!F58</f>
        <v>18772000.039999999</v>
      </c>
      <c r="U51" s="18">
        <f>'Formato 6 a)'!G58</f>
        <v>5441781.4199999981</v>
      </c>
    </row>
    <row r="52" spans="1:21">
      <c r="A52" s="3" t="str">
        <f t="shared" si="0"/>
        <v>6,1,1,6,1,0,0</v>
      </c>
      <c r="B52">
        <v>6</v>
      </c>
      <c r="C52">
        <v>1</v>
      </c>
      <c r="D52">
        <v>1</v>
      </c>
      <c r="E52">
        <v>6</v>
      </c>
      <c r="F52">
        <v>1</v>
      </c>
      <c r="K52" t="s">
        <v>3192</v>
      </c>
      <c r="P52" s="18">
        <f>'Formato 6 a)'!B59</f>
        <v>9200000</v>
      </c>
      <c r="Q52" s="18">
        <f>'Formato 6 a)'!C59</f>
        <v>16012725.789999999</v>
      </c>
      <c r="R52" s="18">
        <f>'Formato 6 a)'!D59</f>
        <v>25212725.789999999</v>
      </c>
      <c r="S52" s="18">
        <f>'Formato 6 a)'!E59</f>
        <v>19770944.370000001</v>
      </c>
      <c r="T52" s="18">
        <f>'Formato 6 a)'!F59</f>
        <v>18772000.039999999</v>
      </c>
      <c r="U52" s="18">
        <f>'Formato 6 a)'!G59</f>
        <v>5441781.4199999981</v>
      </c>
    </row>
    <row r="53" spans="1:21">
      <c r="A53" s="3" t="str">
        <f t="shared" si="0"/>
        <v>6,1,1,6,2,0,0</v>
      </c>
      <c r="B53">
        <v>6</v>
      </c>
      <c r="C53">
        <v>1</v>
      </c>
      <c r="D53">
        <v>1</v>
      </c>
      <c r="E53">
        <v>6</v>
      </c>
      <c r="F53">
        <v>2</v>
      </c>
      <c r="K53" t="s">
        <v>3193</v>
      </c>
      <c r="P53" s="18">
        <f>'Formato 6 a)'!B60</f>
        <v>0</v>
      </c>
      <c r="Q53" s="18">
        <f>'Formato 6 a)'!C60</f>
        <v>0</v>
      </c>
      <c r="R53" s="18">
        <f>'Formato 6 a)'!D60</f>
        <v>0</v>
      </c>
      <c r="S53" s="18">
        <f>'Formato 6 a)'!E60</f>
        <v>0</v>
      </c>
      <c r="T53" s="18">
        <f>'Formato 6 a)'!F60</f>
        <v>0</v>
      </c>
      <c r="U53" s="18">
        <f>'Formato 6 a)'!G60</f>
        <v>0</v>
      </c>
    </row>
    <row r="54" spans="1:21">
      <c r="A54" s="3" t="str">
        <f t="shared" si="0"/>
        <v>6,1,1,6,3,0,0</v>
      </c>
      <c r="B54">
        <v>6</v>
      </c>
      <c r="C54">
        <v>1</v>
      </c>
      <c r="D54">
        <v>1</v>
      </c>
      <c r="E54">
        <v>6</v>
      </c>
      <c r="F54">
        <v>3</v>
      </c>
      <c r="K54" t="s">
        <v>3194</v>
      </c>
      <c r="P54" s="18">
        <f>'Formato 6 a)'!B61</f>
        <v>0</v>
      </c>
      <c r="Q54" s="18">
        <f>'Formato 6 a)'!C61</f>
        <v>0</v>
      </c>
      <c r="R54" s="18">
        <f>'Formato 6 a)'!D61</f>
        <v>0</v>
      </c>
      <c r="S54" s="18">
        <f>'Formato 6 a)'!E61</f>
        <v>0</v>
      </c>
      <c r="T54" s="18">
        <f>'Formato 6 a)'!F61</f>
        <v>0</v>
      </c>
      <c r="U54" s="18">
        <f>'Formato 6 a)'!G61</f>
        <v>0</v>
      </c>
    </row>
    <row r="55" spans="1:21">
      <c r="A55" s="3" t="str">
        <f t="shared" si="0"/>
        <v>6,1,1,7,0,0,0</v>
      </c>
      <c r="B55">
        <v>6</v>
      </c>
      <c r="C55">
        <v>1</v>
      </c>
      <c r="D55">
        <v>1</v>
      </c>
      <c r="E55">
        <v>7</v>
      </c>
      <c r="J55" t="s">
        <v>3195</v>
      </c>
      <c r="P55" s="18">
        <f>'Formato 6 a)'!B62</f>
        <v>0</v>
      </c>
      <c r="Q55" s="18">
        <f>'Formato 6 a)'!C62</f>
        <v>0</v>
      </c>
      <c r="R55" s="18">
        <f>'Formato 6 a)'!D62</f>
        <v>0</v>
      </c>
      <c r="S55" s="18">
        <f>'Formato 6 a)'!E62</f>
        <v>0</v>
      </c>
      <c r="T55" s="18">
        <f>'Formato 6 a)'!F62</f>
        <v>0</v>
      </c>
      <c r="U55" s="18">
        <f>'Formato 6 a)'!G62</f>
        <v>0</v>
      </c>
    </row>
    <row r="56" spans="1:21">
      <c r="A56" s="3" t="str">
        <f t="shared" si="0"/>
        <v>6,1,1,7,1,0,0</v>
      </c>
      <c r="B56">
        <v>6</v>
      </c>
      <c r="C56">
        <v>1</v>
      </c>
      <c r="D56">
        <v>1</v>
      </c>
      <c r="E56">
        <v>7</v>
      </c>
      <c r="F56">
        <v>1</v>
      </c>
      <c r="K56" t="s">
        <v>3196</v>
      </c>
      <c r="P56" s="18">
        <f>'Formato 6 a)'!B63</f>
        <v>0</v>
      </c>
      <c r="Q56" s="18">
        <f>'Formato 6 a)'!C63</f>
        <v>0</v>
      </c>
      <c r="R56" s="18">
        <f>'Formato 6 a)'!D63</f>
        <v>0</v>
      </c>
      <c r="S56" s="18">
        <f>'Formato 6 a)'!E63</f>
        <v>0</v>
      </c>
      <c r="T56" s="18">
        <f>'Formato 6 a)'!F63</f>
        <v>0</v>
      </c>
      <c r="U56" s="18">
        <f>'Formato 6 a)'!G63</f>
        <v>0</v>
      </c>
    </row>
    <row r="57" spans="1:21">
      <c r="A57" s="3" t="str">
        <f t="shared" si="0"/>
        <v>6,1,1,7,2,0,0</v>
      </c>
      <c r="B57">
        <v>6</v>
      </c>
      <c r="C57">
        <v>1</v>
      </c>
      <c r="D57">
        <v>1</v>
      </c>
      <c r="E57">
        <v>7</v>
      </c>
      <c r="F57">
        <v>2</v>
      </c>
      <c r="K57" t="s">
        <v>3197</v>
      </c>
      <c r="P57" s="18">
        <f>'Formato 6 a)'!B64</f>
        <v>0</v>
      </c>
      <c r="Q57" s="18">
        <f>'Formato 6 a)'!C64</f>
        <v>0</v>
      </c>
      <c r="R57" s="18">
        <f>'Formato 6 a)'!D64</f>
        <v>0</v>
      </c>
      <c r="S57" s="18">
        <f>'Formato 6 a)'!E64</f>
        <v>0</v>
      </c>
      <c r="T57" s="18">
        <f>'Formato 6 a)'!F64</f>
        <v>0</v>
      </c>
      <c r="U57" s="18">
        <f>'Formato 6 a)'!G64</f>
        <v>0</v>
      </c>
    </row>
    <row r="58" spans="1:21">
      <c r="A58" s="3" t="str">
        <f t="shared" si="0"/>
        <v>6,1,1,7,3,0,0</v>
      </c>
      <c r="B58">
        <v>6</v>
      </c>
      <c r="C58">
        <v>1</v>
      </c>
      <c r="D58">
        <v>1</v>
      </c>
      <c r="E58">
        <v>7</v>
      </c>
      <c r="F58">
        <v>3</v>
      </c>
      <c r="K58" t="s">
        <v>3198</v>
      </c>
      <c r="P58" s="18">
        <f>'Formato 6 a)'!B65</f>
        <v>0</v>
      </c>
      <c r="Q58" s="18">
        <f>'Formato 6 a)'!C65</f>
        <v>0</v>
      </c>
      <c r="R58" s="18">
        <f>'Formato 6 a)'!D65</f>
        <v>0</v>
      </c>
      <c r="S58" s="18">
        <f>'Formato 6 a)'!E65</f>
        <v>0</v>
      </c>
      <c r="T58" s="18">
        <f>'Formato 6 a)'!F65</f>
        <v>0</v>
      </c>
      <c r="U58" s="18">
        <f>'Formato 6 a)'!G65</f>
        <v>0</v>
      </c>
    </row>
    <row r="59" spans="1:21">
      <c r="A59" s="3" t="str">
        <f t="shared" si="0"/>
        <v>6,1,1,7,4,0,0</v>
      </c>
      <c r="B59">
        <v>6</v>
      </c>
      <c r="C59">
        <v>1</v>
      </c>
      <c r="D59">
        <v>1</v>
      </c>
      <c r="E59">
        <v>7</v>
      </c>
      <c r="F59">
        <v>4</v>
      </c>
      <c r="K59" t="s">
        <v>3199</v>
      </c>
      <c r="P59" s="18">
        <f>'Formato 6 a)'!B66</f>
        <v>0</v>
      </c>
      <c r="Q59" s="18">
        <f>'Formato 6 a)'!C66</f>
        <v>0</v>
      </c>
      <c r="R59" s="18">
        <f>'Formato 6 a)'!D66</f>
        <v>0</v>
      </c>
      <c r="S59" s="18">
        <f>'Formato 6 a)'!E66</f>
        <v>0</v>
      </c>
      <c r="T59" s="18">
        <f>'Formato 6 a)'!F66</f>
        <v>0</v>
      </c>
      <c r="U59" s="18">
        <f>'Formato 6 a)'!G66</f>
        <v>0</v>
      </c>
    </row>
    <row r="60" spans="1:21">
      <c r="A60" s="3" t="str">
        <f t="shared" si="0"/>
        <v>6,1,1,7,5,0,0</v>
      </c>
      <c r="B60">
        <v>6</v>
      </c>
      <c r="C60">
        <v>1</v>
      </c>
      <c r="D60">
        <v>1</v>
      </c>
      <c r="E60">
        <v>7</v>
      </c>
      <c r="F60">
        <v>5</v>
      </c>
      <c r="K60" t="s">
        <v>3200</v>
      </c>
      <c r="P60" s="18">
        <f>'Formato 6 a)'!B67</f>
        <v>0</v>
      </c>
      <c r="Q60" s="18">
        <f>'Formato 6 a)'!C67</f>
        <v>0</v>
      </c>
      <c r="R60" s="18">
        <f>'Formato 6 a)'!D67</f>
        <v>0</v>
      </c>
      <c r="S60" s="18">
        <f>'Formato 6 a)'!E67</f>
        <v>0</v>
      </c>
      <c r="T60" s="18">
        <f>'Formato 6 a)'!F67</f>
        <v>0</v>
      </c>
      <c r="U60" s="18">
        <f>'Formato 6 a)'!G67</f>
        <v>0</v>
      </c>
    </row>
    <row r="61" spans="1:21">
      <c r="A61" s="3" t="str">
        <f t="shared" si="0"/>
        <v>6,1,1,7,5,1,0</v>
      </c>
      <c r="B61">
        <v>6</v>
      </c>
      <c r="C61">
        <v>1</v>
      </c>
      <c r="D61">
        <v>1</v>
      </c>
      <c r="E61">
        <v>7</v>
      </c>
      <c r="F61">
        <v>5</v>
      </c>
      <c r="G61">
        <v>1</v>
      </c>
      <c r="L61" t="s">
        <v>344</v>
      </c>
      <c r="P61" s="18">
        <f>'Formato 6 a)'!B68</f>
        <v>0</v>
      </c>
      <c r="Q61" s="18">
        <f>'Formato 6 a)'!C68</f>
        <v>0</v>
      </c>
      <c r="R61" s="18">
        <f>'Formato 6 a)'!D68</f>
        <v>0</v>
      </c>
      <c r="S61" s="18">
        <f>'Formato 6 a)'!E68</f>
        <v>0</v>
      </c>
      <c r="T61" s="18">
        <f>'Formato 6 a)'!F68</f>
        <v>0</v>
      </c>
      <c r="U61" s="18">
        <f>'Formato 6 a)'!G68</f>
        <v>0</v>
      </c>
    </row>
    <row r="62" spans="1:21">
      <c r="A62" s="3" t="str">
        <f t="shared" si="0"/>
        <v>6,1,1,7,6,0,0</v>
      </c>
      <c r="B62">
        <v>6</v>
      </c>
      <c r="C62">
        <v>1</v>
      </c>
      <c r="D62">
        <v>1</v>
      </c>
      <c r="E62">
        <v>7</v>
      </c>
      <c r="F62">
        <v>6</v>
      </c>
      <c r="K62" t="s">
        <v>3201</v>
      </c>
      <c r="L62" s="132"/>
      <c r="P62" s="18">
        <f>'Formato 6 a)'!B69</f>
        <v>0</v>
      </c>
      <c r="Q62" s="18">
        <f>'Formato 6 a)'!C69</f>
        <v>0</v>
      </c>
      <c r="R62" s="18">
        <f>'Formato 6 a)'!D69</f>
        <v>0</v>
      </c>
      <c r="S62" s="18">
        <f>'Formato 6 a)'!E69</f>
        <v>0</v>
      </c>
      <c r="T62" s="18">
        <f>'Formato 6 a)'!F69</f>
        <v>0</v>
      </c>
      <c r="U62" s="18">
        <f>'Formato 6 a)'!G69</f>
        <v>0</v>
      </c>
    </row>
    <row r="63" spans="1:21">
      <c r="A63" s="3" t="str">
        <f t="shared" si="0"/>
        <v>6,1,1,7,7,0,0</v>
      </c>
      <c r="B63">
        <v>6</v>
      </c>
      <c r="C63">
        <v>1</v>
      </c>
      <c r="D63">
        <v>1</v>
      </c>
      <c r="E63">
        <v>7</v>
      </c>
      <c r="F63">
        <v>7</v>
      </c>
      <c r="K63" t="s">
        <v>3202</v>
      </c>
      <c r="P63" s="18">
        <f>'Formato 6 a)'!B70</f>
        <v>0</v>
      </c>
      <c r="Q63" s="18">
        <f>'Formato 6 a)'!C70</f>
        <v>0</v>
      </c>
      <c r="R63" s="18">
        <f>'Formato 6 a)'!D70</f>
        <v>0</v>
      </c>
      <c r="S63" s="18">
        <f>'Formato 6 a)'!E70</f>
        <v>0</v>
      </c>
      <c r="T63" s="18">
        <f>'Formato 6 a)'!F70</f>
        <v>0</v>
      </c>
      <c r="U63" s="18">
        <f>'Formato 6 a)'!G70</f>
        <v>0</v>
      </c>
    </row>
    <row r="64" spans="1:21">
      <c r="A64" s="3" t="str">
        <f t="shared" ref="A64:A76" si="1">IF(LEN(CLEAN(B64))=0,"0",B64)&amp;","&amp;IF(LEN(CLEAN(C64))=0,"0",C64)&amp;","&amp;IF(LEN(CLEAN(D64))=0,"0",D64)&amp;","&amp;IF(LEN(CLEAN(E64))=0,"0",E64)&amp;","&amp;IF(LEN(CLEAN(F64))=0,"0",F64)&amp;","&amp;IF(LEN(CLEAN(G64))=0,"0",G64)&amp;","&amp;IF(LEN(CLEAN(H64))=0,"0",H64)</f>
        <v>6,1,1,8,0,0,0</v>
      </c>
      <c r="B64">
        <v>6</v>
      </c>
      <c r="C64">
        <v>1</v>
      </c>
      <c r="D64">
        <v>1</v>
      </c>
      <c r="E64">
        <v>8</v>
      </c>
      <c r="J64" t="s">
        <v>3203</v>
      </c>
      <c r="P64" s="18">
        <f>'Formato 6 a)'!B71</f>
        <v>0</v>
      </c>
      <c r="Q64" s="18">
        <f>'Formato 6 a)'!C71</f>
        <v>4503415.38</v>
      </c>
      <c r="R64" s="18">
        <f>'Formato 6 a)'!D71</f>
        <v>4503415.38</v>
      </c>
      <c r="S64" s="18">
        <f>'Formato 6 a)'!E71</f>
        <v>2342641.71</v>
      </c>
      <c r="T64" s="18">
        <f>'Formato 6 a)'!F71</f>
        <v>2342641.71</v>
      </c>
      <c r="U64" s="18">
        <f>'Formato 6 a)'!G71</f>
        <v>2160773.67</v>
      </c>
    </row>
    <row r="65" spans="1:21">
      <c r="A65" s="3" t="str">
        <f t="shared" si="1"/>
        <v>6,1,1,8,1,0,0</v>
      </c>
      <c r="B65">
        <v>6</v>
      </c>
      <c r="C65">
        <v>1</v>
      </c>
      <c r="D65">
        <v>1</v>
      </c>
      <c r="E65">
        <v>8</v>
      </c>
      <c r="F65">
        <v>1</v>
      </c>
      <c r="K65" t="s">
        <v>751</v>
      </c>
      <c r="P65" s="18">
        <f>'Formato 6 a)'!B72</f>
        <v>0</v>
      </c>
      <c r="Q65" s="18">
        <f>'Formato 6 a)'!C72</f>
        <v>0</v>
      </c>
      <c r="R65" s="18">
        <f>'Formato 6 a)'!D72</f>
        <v>0</v>
      </c>
      <c r="S65" s="18">
        <f>'Formato 6 a)'!E72</f>
        <v>0</v>
      </c>
      <c r="T65" s="18">
        <f>'Formato 6 a)'!F72</f>
        <v>0</v>
      </c>
      <c r="U65" s="18">
        <f>'Formato 6 a)'!G72</f>
        <v>0</v>
      </c>
    </row>
    <row r="66" spans="1:21">
      <c r="A66" s="3" t="str">
        <f t="shared" si="1"/>
        <v>6,1,1,8,2,0,0</v>
      </c>
      <c r="B66">
        <v>6</v>
      </c>
      <c r="C66">
        <v>1</v>
      </c>
      <c r="D66">
        <v>1</v>
      </c>
      <c r="E66">
        <v>8</v>
      </c>
      <c r="F66">
        <v>2</v>
      </c>
      <c r="K66" t="s">
        <v>646</v>
      </c>
      <c r="P66" s="18">
        <f>'Formato 6 a)'!B73</f>
        <v>0</v>
      </c>
      <c r="Q66" s="18">
        <f>'Formato 6 a)'!C73</f>
        <v>0</v>
      </c>
      <c r="R66" s="18">
        <f>'Formato 6 a)'!D73</f>
        <v>0</v>
      </c>
      <c r="S66" s="18">
        <f>'Formato 6 a)'!E73</f>
        <v>0</v>
      </c>
      <c r="T66" s="18">
        <f>'Formato 6 a)'!F73</f>
        <v>0</v>
      </c>
      <c r="U66" s="18">
        <f>'Formato 6 a)'!G73</f>
        <v>0</v>
      </c>
    </row>
    <row r="67" spans="1:21">
      <c r="A67" s="3" t="str">
        <f t="shared" si="1"/>
        <v>6,1,1,8,3,0,0</v>
      </c>
      <c r="B67">
        <v>6</v>
      </c>
      <c r="C67">
        <v>1</v>
      </c>
      <c r="D67">
        <v>1</v>
      </c>
      <c r="E67">
        <v>8</v>
      </c>
      <c r="F67">
        <v>3</v>
      </c>
      <c r="K67" t="s">
        <v>758</v>
      </c>
      <c r="P67" s="18">
        <f>'Formato 6 a)'!B74</f>
        <v>0</v>
      </c>
      <c r="Q67" s="18">
        <f>'Formato 6 a)'!C74</f>
        <v>4503415.38</v>
      </c>
      <c r="R67" s="18">
        <f>'Formato 6 a)'!D74</f>
        <v>4503415.38</v>
      </c>
      <c r="S67" s="18">
        <f>'Formato 6 a)'!E74</f>
        <v>2342641.71</v>
      </c>
      <c r="T67" s="18">
        <f>'Formato 6 a)'!F74</f>
        <v>2342641.71</v>
      </c>
      <c r="U67" s="18">
        <f>'Formato 6 a)'!G74</f>
        <v>2160773.67</v>
      </c>
    </row>
    <row r="68" spans="1:21">
      <c r="A68" s="3" t="str">
        <f t="shared" si="1"/>
        <v>6,1,1,9,0,0,0</v>
      </c>
      <c r="B68">
        <v>6</v>
      </c>
      <c r="C68">
        <v>1</v>
      </c>
      <c r="D68">
        <v>1</v>
      </c>
      <c r="E68">
        <v>9</v>
      </c>
      <c r="J68" t="s">
        <v>661</v>
      </c>
      <c r="P68" s="18">
        <f>'Formato 6 a)'!B75</f>
        <v>200000</v>
      </c>
      <c r="Q68" s="18">
        <f>'Formato 6 a)'!C75</f>
        <v>-67489</v>
      </c>
      <c r="R68" s="18">
        <f>'Formato 6 a)'!D75</f>
        <v>132511</v>
      </c>
      <c r="S68" s="18">
        <f>'Formato 6 a)'!E75</f>
        <v>0</v>
      </c>
      <c r="T68" s="18">
        <f>'Formato 6 a)'!F75</f>
        <v>0</v>
      </c>
      <c r="U68" s="18">
        <f>'Formato 6 a)'!G75</f>
        <v>132511</v>
      </c>
    </row>
    <row r="69" spans="1:21">
      <c r="A69" s="3" t="str">
        <f t="shared" si="1"/>
        <v>6,1,1,9,1,0,0</v>
      </c>
      <c r="B69">
        <v>6</v>
      </c>
      <c r="C69">
        <v>1</v>
      </c>
      <c r="D69">
        <v>1</v>
      </c>
      <c r="E69">
        <v>9</v>
      </c>
      <c r="F69">
        <v>1</v>
      </c>
      <c r="K69" t="s">
        <v>3204</v>
      </c>
      <c r="P69" s="18">
        <f>'Formato 6 a)'!B76</f>
        <v>0</v>
      </c>
      <c r="Q69" s="18">
        <f>'Formato 6 a)'!C76</f>
        <v>0</v>
      </c>
      <c r="R69" s="18">
        <f>'Formato 6 a)'!D76</f>
        <v>0</v>
      </c>
      <c r="S69" s="18">
        <f>'Formato 6 a)'!E76</f>
        <v>0</v>
      </c>
      <c r="T69" s="18">
        <f>'Formato 6 a)'!F76</f>
        <v>0</v>
      </c>
      <c r="U69" s="18">
        <f>'Formato 6 a)'!G76</f>
        <v>0</v>
      </c>
    </row>
    <row r="70" spans="1:21">
      <c r="A70" s="3" t="str">
        <f t="shared" si="1"/>
        <v>6,1,1,9,2,0,0</v>
      </c>
      <c r="B70">
        <v>6</v>
      </c>
      <c r="C70">
        <v>1</v>
      </c>
      <c r="D70">
        <v>1</v>
      </c>
      <c r="E70">
        <v>9</v>
      </c>
      <c r="F70">
        <v>2</v>
      </c>
      <c r="K70" t="s">
        <v>3205</v>
      </c>
      <c r="P70" s="18">
        <f>'Formato 6 a)'!B77</f>
        <v>200000</v>
      </c>
      <c r="Q70" s="18">
        <f>'Formato 6 a)'!C77</f>
        <v>-67489</v>
      </c>
      <c r="R70" s="18">
        <f>'Formato 6 a)'!D77</f>
        <v>132511</v>
      </c>
      <c r="S70" s="18">
        <f>'Formato 6 a)'!E77</f>
        <v>0</v>
      </c>
      <c r="T70" s="18">
        <f>'Formato 6 a)'!F77</f>
        <v>0</v>
      </c>
      <c r="U70" s="18">
        <f>'Formato 6 a)'!G77</f>
        <v>132511</v>
      </c>
    </row>
    <row r="71" spans="1:21">
      <c r="A71" s="3" t="str">
        <f t="shared" si="1"/>
        <v>6,1,1,9,3,0,0</v>
      </c>
      <c r="B71">
        <v>6</v>
      </c>
      <c r="C71">
        <v>1</v>
      </c>
      <c r="D71">
        <v>1</v>
      </c>
      <c r="E71">
        <v>9</v>
      </c>
      <c r="F71">
        <v>3</v>
      </c>
      <c r="K71" t="s">
        <v>3206</v>
      </c>
      <c r="P71" s="18">
        <f>'Formato 6 a)'!B78</f>
        <v>0</v>
      </c>
      <c r="Q71" s="18">
        <f>'Formato 6 a)'!C78</f>
        <v>0</v>
      </c>
      <c r="R71" s="18">
        <f>'Formato 6 a)'!D78</f>
        <v>0</v>
      </c>
      <c r="S71" s="18">
        <f>'Formato 6 a)'!E78</f>
        <v>0</v>
      </c>
      <c r="T71" s="18">
        <f>'Formato 6 a)'!F78</f>
        <v>0</v>
      </c>
      <c r="U71" s="18">
        <f>'Formato 6 a)'!G78</f>
        <v>0</v>
      </c>
    </row>
    <row r="72" spans="1:21">
      <c r="A72" s="3" t="str">
        <f t="shared" si="1"/>
        <v>6,1,1,9,4,0,0</v>
      </c>
      <c r="B72">
        <v>6</v>
      </c>
      <c r="C72">
        <v>1</v>
      </c>
      <c r="D72">
        <v>1</v>
      </c>
      <c r="E72">
        <v>9</v>
      </c>
      <c r="F72">
        <v>4</v>
      </c>
      <c r="K72" t="s">
        <v>3207</v>
      </c>
      <c r="P72" s="18">
        <f>'Formato 6 a)'!B79</f>
        <v>0</v>
      </c>
      <c r="Q72" s="18">
        <f>'Formato 6 a)'!C79</f>
        <v>0</v>
      </c>
      <c r="R72" s="18">
        <f>'Formato 6 a)'!D79</f>
        <v>0</v>
      </c>
      <c r="S72" s="18">
        <f>'Formato 6 a)'!E79</f>
        <v>0</v>
      </c>
      <c r="T72" s="18">
        <f>'Formato 6 a)'!F79</f>
        <v>0</v>
      </c>
      <c r="U72" s="18">
        <f>'Formato 6 a)'!G79</f>
        <v>0</v>
      </c>
    </row>
    <row r="73" spans="1:21">
      <c r="A73" s="3" t="str">
        <f t="shared" si="1"/>
        <v>6,1,1,9,5,0,0</v>
      </c>
      <c r="B73">
        <v>6</v>
      </c>
      <c r="C73">
        <v>1</v>
      </c>
      <c r="D73">
        <v>1</v>
      </c>
      <c r="E73">
        <v>9</v>
      </c>
      <c r="F73">
        <v>5</v>
      </c>
      <c r="K73" t="s">
        <v>3208</v>
      </c>
      <c r="P73" s="18">
        <f>'Formato 6 a)'!B80</f>
        <v>0</v>
      </c>
      <c r="Q73" s="18">
        <f>'Formato 6 a)'!C80</f>
        <v>0</v>
      </c>
      <c r="R73" s="18">
        <f>'Formato 6 a)'!D80</f>
        <v>0</v>
      </c>
      <c r="S73" s="18">
        <f>'Formato 6 a)'!E80</f>
        <v>0</v>
      </c>
      <c r="T73" s="18">
        <f>'Formato 6 a)'!F80</f>
        <v>0</v>
      </c>
      <c r="U73" s="18">
        <f>'Formato 6 a)'!G80</f>
        <v>0</v>
      </c>
    </row>
    <row r="74" spans="1:21">
      <c r="A74" s="3" t="str">
        <f t="shared" si="1"/>
        <v>6,1,1,9,6,0,0</v>
      </c>
      <c r="B74">
        <v>6</v>
      </c>
      <c r="C74">
        <v>1</v>
      </c>
      <c r="D74">
        <v>1</v>
      </c>
      <c r="E74">
        <v>9</v>
      </c>
      <c r="F74">
        <v>6</v>
      </c>
      <c r="K74" t="s">
        <v>3209</v>
      </c>
      <c r="P74" s="18">
        <f>'Formato 6 a)'!B81</f>
        <v>0</v>
      </c>
      <c r="Q74" s="18">
        <f>'Formato 6 a)'!C81</f>
        <v>0</v>
      </c>
      <c r="R74" s="18">
        <f>'Formato 6 a)'!D81</f>
        <v>0</v>
      </c>
      <c r="S74" s="18">
        <f>'Formato 6 a)'!E81</f>
        <v>0</v>
      </c>
      <c r="T74" s="18">
        <f>'Formato 6 a)'!F81</f>
        <v>0</v>
      </c>
      <c r="U74" s="18">
        <f>'Formato 6 a)'!G81</f>
        <v>0</v>
      </c>
    </row>
    <row r="75" spans="1:21">
      <c r="A75" s="3" t="str">
        <f t="shared" si="1"/>
        <v>6,1,1,9,7,0,0</v>
      </c>
      <c r="B75">
        <v>6</v>
      </c>
      <c r="C75">
        <v>1</v>
      </c>
      <c r="D75">
        <v>1</v>
      </c>
      <c r="E75">
        <v>9</v>
      </c>
      <c r="F75">
        <v>7</v>
      </c>
      <c r="K75" t="s">
        <v>3210</v>
      </c>
      <c r="P75" s="18">
        <f>'Formato 6 a)'!B82</f>
        <v>0</v>
      </c>
      <c r="Q75" s="18">
        <f>'Formato 6 a)'!C82</f>
        <v>0</v>
      </c>
      <c r="R75" s="18">
        <f>'Formato 6 a)'!D82</f>
        <v>0</v>
      </c>
      <c r="S75" s="18">
        <f>'Formato 6 a)'!E82</f>
        <v>0</v>
      </c>
      <c r="T75" s="18">
        <f>'Formato 6 a)'!F82</f>
        <v>0</v>
      </c>
      <c r="U75" s="18">
        <f>'Formato 6 a)'!G82</f>
        <v>0</v>
      </c>
    </row>
    <row r="76" spans="1:21">
      <c r="A76" s="3" t="str">
        <f t="shared" si="1"/>
        <v>6,1,2,0,0,0,0</v>
      </c>
      <c r="B76">
        <v>6</v>
      </c>
      <c r="C76">
        <v>1</v>
      </c>
      <c r="D76">
        <v>2</v>
      </c>
      <c r="I76" t="s">
        <v>704</v>
      </c>
      <c r="P76">
        <f>'Formato 6 a)'!B84</f>
        <v>207500000</v>
      </c>
      <c r="Q76">
        <f>'Formato 6 a)'!C84</f>
        <v>119440077.2</v>
      </c>
      <c r="R76">
        <f>'Formato 6 a)'!D84</f>
        <v>326940077.19999999</v>
      </c>
      <c r="S76">
        <f>'Formato 6 a)'!E84</f>
        <v>157179822.66</v>
      </c>
      <c r="T76">
        <f>'Formato 6 a)'!F84</f>
        <v>151863233.34999999</v>
      </c>
      <c r="U76">
        <f>'Formato 6 a)'!G84</f>
        <v>169760254.53999999</v>
      </c>
    </row>
    <row r="77" spans="1:21">
      <c r="A77" s="3" t="str">
        <f t="shared" ref="A77:A140" si="2">IF(LEN(CLEAN(B77))=0,"0",B77)&amp;","&amp;IF(LEN(CLEAN(C77))=0,"0",C77)&amp;","&amp;IF(LEN(CLEAN(D77))=0,"0",D77)&amp;","&amp;IF(LEN(CLEAN(E77))=0,"0",E77)&amp;","&amp;IF(LEN(CLEAN(F77))=0,"0",F77)&amp;","&amp;IF(LEN(CLEAN(G77))=0,"0",G77)&amp;","&amp;IF(LEN(CLEAN(H77))=0,"0",H77)</f>
        <v>6,1,2,1,0,0,0</v>
      </c>
      <c r="B77">
        <v>6</v>
      </c>
      <c r="C77">
        <v>1</v>
      </c>
      <c r="D77">
        <v>2</v>
      </c>
      <c r="E77">
        <v>1</v>
      </c>
      <c r="J77" t="s">
        <v>3143</v>
      </c>
      <c r="P77">
        <f>'Formato 6 a)'!B85</f>
        <v>57300207</v>
      </c>
      <c r="Q77">
        <f>'Formato 6 a)'!C85</f>
        <v>-59090.409999996424</v>
      </c>
      <c r="R77">
        <f>'Formato 6 a)'!D85</f>
        <v>57241116.590000004</v>
      </c>
      <c r="S77">
        <f>'Formato 6 a)'!E85</f>
        <v>36995366.259999998</v>
      </c>
      <c r="T77">
        <f>'Formato 6 a)'!F85</f>
        <v>36604041.040000007</v>
      </c>
      <c r="U77">
        <f>'Formato 6 a)'!G85</f>
        <v>20245750.330000002</v>
      </c>
    </row>
    <row r="78" spans="1:21">
      <c r="A78" s="3" t="str">
        <f t="shared" si="2"/>
        <v>6,1,2,1,1,0,0</v>
      </c>
      <c r="B78">
        <v>6</v>
      </c>
      <c r="C78">
        <v>1</v>
      </c>
      <c r="D78">
        <v>2</v>
      </c>
      <c r="E78">
        <v>1</v>
      </c>
      <c r="F78">
        <v>1</v>
      </c>
      <c r="K78" t="s">
        <v>3144</v>
      </c>
      <c r="P78">
        <f>'Formato 6 a)'!B86</f>
        <v>37527896</v>
      </c>
      <c r="Q78">
        <f>'Formato 6 a)'!C86</f>
        <v>144555.07</v>
      </c>
      <c r="R78">
        <f>'Formato 6 a)'!D86</f>
        <v>37672451.07</v>
      </c>
      <c r="S78">
        <f>'Formato 6 a)'!E86</f>
        <v>26535334.289999999</v>
      </c>
      <c r="T78">
        <f>'Formato 6 a)'!F86</f>
        <v>26517689.960000001</v>
      </c>
      <c r="U78">
        <f>'Formato 6 a)'!G86</f>
        <v>11137116.780000001</v>
      </c>
    </row>
    <row r="79" spans="1:21">
      <c r="A79" s="3" t="str">
        <f t="shared" si="2"/>
        <v>6,1,2,1,2,0,0</v>
      </c>
      <c r="B79">
        <v>6</v>
      </c>
      <c r="C79">
        <v>1</v>
      </c>
      <c r="D79">
        <v>2</v>
      </c>
      <c r="E79">
        <v>1</v>
      </c>
      <c r="F79">
        <v>2</v>
      </c>
      <c r="K79" t="s">
        <v>3145</v>
      </c>
      <c r="P79">
        <f>'Formato 6 a)'!B87</f>
        <v>0</v>
      </c>
      <c r="Q79">
        <f>'Formato 6 a)'!C87</f>
        <v>0</v>
      </c>
      <c r="R79">
        <f>'Formato 6 a)'!D87</f>
        <v>0</v>
      </c>
      <c r="S79">
        <f>'Formato 6 a)'!E87</f>
        <v>0</v>
      </c>
      <c r="T79">
        <f>'Formato 6 a)'!F87</f>
        <v>0</v>
      </c>
      <c r="U79">
        <f>'Formato 6 a)'!G87</f>
        <v>0</v>
      </c>
    </row>
    <row r="80" spans="1:21">
      <c r="A80" s="3" t="str">
        <f t="shared" si="2"/>
        <v>6,1,2,1,3,0,0</v>
      </c>
      <c r="B80">
        <v>6</v>
      </c>
      <c r="C80">
        <v>1</v>
      </c>
      <c r="D80">
        <v>2</v>
      </c>
      <c r="E80">
        <v>1</v>
      </c>
      <c r="F80">
        <v>3</v>
      </c>
      <c r="K80" t="s">
        <v>3146</v>
      </c>
      <c r="P80">
        <f>'Formato 6 a)'!B88</f>
        <v>6948311</v>
      </c>
      <c r="Q80">
        <f>'Formato 6 a)'!C88</f>
        <v>110000</v>
      </c>
      <c r="R80">
        <f>'Formato 6 a)'!D88</f>
        <v>7058311</v>
      </c>
      <c r="S80">
        <f>'Formato 6 a)'!E88</f>
        <v>707218.57</v>
      </c>
      <c r="T80">
        <f>'Formato 6 a)'!F88</f>
        <v>622996.14</v>
      </c>
      <c r="U80">
        <f>'Formato 6 a)'!G88</f>
        <v>6351092.4299999997</v>
      </c>
    </row>
    <row r="81" spans="1:21">
      <c r="A81" s="3" t="str">
        <f t="shared" si="2"/>
        <v>6,1,2,1,4,0,0</v>
      </c>
      <c r="B81">
        <v>6</v>
      </c>
      <c r="C81">
        <v>1</v>
      </c>
      <c r="D81">
        <v>2</v>
      </c>
      <c r="E81">
        <v>1</v>
      </c>
      <c r="F81">
        <v>4</v>
      </c>
      <c r="K81" t="s">
        <v>3147</v>
      </c>
      <c r="P81">
        <f>'Formato 6 a)'!B89</f>
        <v>4900000</v>
      </c>
      <c r="Q81">
        <f>'Formato 6 a)'!C89</f>
        <v>150000</v>
      </c>
      <c r="R81">
        <f>'Formato 6 a)'!D89</f>
        <v>5050000</v>
      </c>
      <c r="S81">
        <f>'Formato 6 a)'!E89</f>
        <v>4076763.88</v>
      </c>
      <c r="T81">
        <f>'Formato 6 a)'!F89</f>
        <v>3787305.42</v>
      </c>
      <c r="U81">
        <f>'Formato 6 a)'!G89</f>
        <v>973236.12000000011</v>
      </c>
    </row>
    <row r="82" spans="1:21">
      <c r="A82" s="3" t="str">
        <f t="shared" si="2"/>
        <v>6,1,2,1,5,0,0</v>
      </c>
      <c r="B82">
        <v>6</v>
      </c>
      <c r="C82">
        <v>1</v>
      </c>
      <c r="D82">
        <v>2</v>
      </c>
      <c r="E82">
        <v>1</v>
      </c>
      <c r="F82">
        <v>5</v>
      </c>
      <c r="K82" t="s">
        <v>3148</v>
      </c>
      <c r="P82">
        <f>'Formato 6 a)'!B90</f>
        <v>7924000</v>
      </c>
      <c r="Q82">
        <f>'Formato 6 a)'!C90</f>
        <v>-463645.48</v>
      </c>
      <c r="R82">
        <f>'Formato 6 a)'!D90</f>
        <v>7460354.5199999996</v>
      </c>
      <c r="S82">
        <f>'Formato 6 a)'!E90</f>
        <v>5676049.5199999996</v>
      </c>
      <c r="T82">
        <f>'Formato 6 a)'!F90</f>
        <v>5676049.5199999996</v>
      </c>
      <c r="U82">
        <f>'Formato 6 a)'!G90</f>
        <v>1784305</v>
      </c>
    </row>
    <row r="83" spans="1:21">
      <c r="A83" s="3" t="str">
        <f t="shared" si="2"/>
        <v>6,1,2,1,6,0,0</v>
      </c>
      <c r="B83">
        <v>6</v>
      </c>
      <c r="C83">
        <v>1</v>
      </c>
      <c r="D83">
        <v>2</v>
      </c>
      <c r="E83">
        <v>1</v>
      </c>
      <c r="F83">
        <v>6</v>
      </c>
      <c r="K83" t="s">
        <v>3149</v>
      </c>
      <c r="P83">
        <f>'Formato 6 a)'!B91</f>
        <v>0</v>
      </c>
      <c r="Q83">
        <f>'Formato 6 a)'!C91</f>
        <v>0</v>
      </c>
      <c r="R83">
        <f>'Formato 6 a)'!D91</f>
        <v>0</v>
      </c>
      <c r="S83">
        <f>'Formato 6 a)'!E91</f>
        <v>0</v>
      </c>
      <c r="T83">
        <f>'Formato 6 a)'!F91</f>
        <v>0</v>
      </c>
      <c r="U83">
        <f>'Formato 6 a)'!G91</f>
        <v>0</v>
      </c>
    </row>
    <row r="84" spans="1:21">
      <c r="A84" s="3" t="str">
        <f t="shared" si="2"/>
        <v>6,1,2,1,7,0,0</v>
      </c>
      <c r="B84">
        <v>6</v>
      </c>
      <c r="C84">
        <v>1</v>
      </c>
      <c r="D84">
        <v>2</v>
      </c>
      <c r="E84">
        <v>1</v>
      </c>
      <c r="F84">
        <v>7</v>
      </c>
      <c r="K84" t="s">
        <v>3150</v>
      </c>
      <c r="P84">
        <f>'Formato 6 a)'!B92</f>
        <v>0</v>
      </c>
      <c r="Q84">
        <f>'Formato 6 a)'!C92</f>
        <v>0</v>
      </c>
      <c r="R84">
        <f>'Formato 6 a)'!D92</f>
        <v>0</v>
      </c>
      <c r="S84">
        <f>'Formato 6 a)'!E92</f>
        <v>0</v>
      </c>
      <c r="T84">
        <f>'Formato 6 a)'!F92</f>
        <v>0</v>
      </c>
      <c r="U84">
        <f>'Formato 6 a)'!G92</f>
        <v>0</v>
      </c>
    </row>
    <row r="85" spans="1:21">
      <c r="A85" s="3" t="str">
        <f t="shared" si="2"/>
        <v>6,1,2,2,0,0,0</v>
      </c>
      <c r="B85">
        <v>6</v>
      </c>
      <c r="C85">
        <v>1</v>
      </c>
      <c r="D85">
        <v>2</v>
      </c>
      <c r="E85">
        <v>2</v>
      </c>
      <c r="J85" t="s">
        <v>3151</v>
      </c>
      <c r="P85">
        <f>'Formato 6 a)'!B93</f>
        <v>15225000</v>
      </c>
      <c r="Q85">
        <f>'Formato 6 a)'!C93</f>
        <v>5730638</v>
      </c>
      <c r="R85">
        <f>'Formato 6 a)'!D93</f>
        <v>20955638</v>
      </c>
      <c r="S85">
        <f>'Formato 6 a)'!E93</f>
        <v>16277100.050000001</v>
      </c>
      <c r="T85">
        <f>'Formato 6 a)'!F93</f>
        <v>16277100.050000001</v>
      </c>
      <c r="U85">
        <f>'Formato 6 a)'!G93</f>
        <v>4678537.95</v>
      </c>
    </row>
    <row r="86" spans="1:21">
      <c r="A86" s="3" t="str">
        <f t="shared" si="2"/>
        <v>6,1,2,2,1,0,0</v>
      </c>
      <c r="B86">
        <v>6</v>
      </c>
      <c r="C86">
        <v>1</v>
      </c>
      <c r="D86">
        <v>2</v>
      </c>
      <c r="E86">
        <v>2</v>
      </c>
      <c r="F86">
        <v>1</v>
      </c>
      <c r="K86" t="s">
        <v>3152</v>
      </c>
      <c r="P86">
        <f>'Formato 6 a)'!B94</f>
        <v>0</v>
      </c>
      <c r="Q86">
        <f>'Formato 6 a)'!C94</f>
        <v>47425</v>
      </c>
      <c r="R86">
        <f>'Formato 6 a)'!D94</f>
        <v>47425</v>
      </c>
      <c r="S86">
        <f>'Formato 6 a)'!E94</f>
        <v>46980</v>
      </c>
      <c r="T86">
        <f>'Formato 6 a)'!F94</f>
        <v>46980</v>
      </c>
      <c r="U86">
        <f>'Formato 6 a)'!G94</f>
        <v>445</v>
      </c>
    </row>
    <row r="87" spans="1:21">
      <c r="A87" s="3" t="str">
        <f t="shared" si="2"/>
        <v>6,1,2,2,2,0,0</v>
      </c>
      <c r="B87">
        <v>6</v>
      </c>
      <c r="C87">
        <v>1</v>
      </c>
      <c r="D87">
        <v>2</v>
      </c>
      <c r="E87">
        <v>2</v>
      </c>
      <c r="F87">
        <v>2</v>
      </c>
      <c r="K87" t="s">
        <v>3153</v>
      </c>
      <c r="P87">
        <f>'Formato 6 a)'!B95</f>
        <v>50000</v>
      </c>
      <c r="Q87">
        <f>'Formato 6 a)'!C95</f>
        <v>-30000</v>
      </c>
      <c r="R87">
        <f>'Formato 6 a)'!D95</f>
        <v>20000</v>
      </c>
      <c r="S87">
        <f>'Formato 6 a)'!E95</f>
        <v>0</v>
      </c>
      <c r="T87">
        <f>'Formato 6 a)'!F95</f>
        <v>0</v>
      </c>
      <c r="U87">
        <f>'Formato 6 a)'!G95</f>
        <v>20000</v>
      </c>
    </row>
    <row r="88" spans="1:21">
      <c r="A88" s="3" t="str">
        <f t="shared" si="2"/>
        <v>6,1,2,2,3,0,0</v>
      </c>
      <c r="B88">
        <v>6</v>
      </c>
      <c r="C88">
        <v>1</v>
      </c>
      <c r="D88">
        <v>2</v>
      </c>
      <c r="E88">
        <v>2</v>
      </c>
      <c r="F88">
        <v>3</v>
      </c>
      <c r="K88" t="s">
        <v>3154</v>
      </c>
      <c r="P88">
        <f>'Formato 6 a)'!B96</f>
        <v>0</v>
      </c>
      <c r="Q88">
        <f>'Formato 6 a)'!C96</f>
        <v>0</v>
      </c>
      <c r="R88">
        <f>'Formato 6 a)'!D96</f>
        <v>0</v>
      </c>
      <c r="S88">
        <f>'Formato 6 a)'!E96</f>
        <v>0</v>
      </c>
      <c r="T88">
        <f>'Formato 6 a)'!F96</f>
        <v>0</v>
      </c>
      <c r="U88">
        <f>'Formato 6 a)'!G96</f>
        <v>0</v>
      </c>
    </row>
    <row r="89" spans="1:21">
      <c r="A89" s="3" t="str">
        <f t="shared" si="2"/>
        <v>6,1,2,2,4,0,0</v>
      </c>
      <c r="B89">
        <v>6</v>
      </c>
      <c r="C89">
        <v>1</v>
      </c>
      <c r="D89">
        <v>2</v>
      </c>
      <c r="E89">
        <v>2</v>
      </c>
      <c r="F89">
        <v>4</v>
      </c>
      <c r="K89" t="s">
        <v>3155</v>
      </c>
      <c r="P89">
        <f>'Formato 6 a)'!B97</f>
        <v>2400000</v>
      </c>
      <c r="Q89">
        <f>'Formato 6 a)'!C97</f>
        <v>365028</v>
      </c>
      <c r="R89">
        <f>'Formato 6 a)'!D97</f>
        <v>2765028</v>
      </c>
      <c r="S89">
        <f>'Formato 6 a)'!E97</f>
        <v>2022667.15</v>
      </c>
      <c r="T89">
        <f>'Formato 6 a)'!F97</f>
        <v>2022667.15</v>
      </c>
      <c r="U89">
        <f>'Formato 6 a)'!G97</f>
        <v>742360.85000000009</v>
      </c>
    </row>
    <row r="90" spans="1:21">
      <c r="A90" s="3" t="str">
        <f t="shared" si="2"/>
        <v>6,1,2,2,5,0,0</v>
      </c>
      <c r="B90">
        <v>6</v>
      </c>
      <c r="C90">
        <v>1</v>
      </c>
      <c r="D90">
        <v>2</v>
      </c>
      <c r="E90">
        <v>2</v>
      </c>
      <c r="F90">
        <v>5</v>
      </c>
      <c r="K90" t="s">
        <v>3156</v>
      </c>
      <c r="P90">
        <f>'Formato 6 a)'!B98</f>
        <v>120000</v>
      </c>
      <c r="Q90">
        <f>'Formato 6 a)'!C98</f>
        <v>179200</v>
      </c>
      <c r="R90">
        <f>'Formato 6 a)'!D98</f>
        <v>299200</v>
      </c>
      <c r="S90">
        <f>'Formato 6 a)'!E98</f>
        <v>216914</v>
      </c>
      <c r="T90">
        <f>'Formato 6 a)'!F98</f>
        <v>216914</v>
      </c>
      <c r="U90">
        <f>'Formato 6 a)'!G98</f>
        <v>82286</v>
      </c>
    </row>
    <row r="91" spans="1:21">
      <c r="A91" s="3" t="str">
        <f t="shared" si="2"/>
        <v>6,1,2,2,6,0,0</v>
      </c>
      <c r="B91">
        <v>6</v>
      </c>
      <c r="C91">
        <v>1</v>
      </c>
      <c r="D91">
        <v>2</v>
      </c>
      <c r="E91">
        <v>2</v>
      </c>
      <c r="F91">
        <v>6</v>
      </c>
      <c r="K91" t="s">
        <v>3157</v>
      </c>
      <c r="P91">
        <f>'Formato 6 a)'!B99</f>
        <v>10050000</v>
      </c>
      <c r="Q91">
        <f>'Formato 6 a)'!C99</f>
        <v>1020000</v>
      </c>
      <c r="R91">
        <f>'Formato 6 a)'!D99</f>
        <v>11070000</v>
      </c>
      <c r="S91">
        <f>'Formato 6 a)'!E99</f>
        <v>8589537.3200000003</v>
      </c>
      <c r="T91">
        <f>'Formato 6 a)'!F99</f>
        <v>8589537.3200000003</v>
      </c>
      <c r="U91">
        <f>'Formato 6 a)'!G99</f>
        <v>2480462.6799999997</v>
      </c>
    </row>
    <row r="92" spans="1:21">
      <c r="A92" s="3" t="str">
        <f t="shared" si="2"/>
        <v>6,1,2,2,7,0,0</v>
      </c>
      <c r="B92">
        <v>6</v>
      </c>
      <c r="C92">
        <v>1</v>
      </c>
      <c r="D92">
        <v>2</v>
      </c>
      <c r="E92">
        <v>2</v>
      </c>
      <c r="F92">
        <v>7</v>
      </c>
      <c r="K92" t="s">
        <v>3158</v>
      </c>
      <c r="P92">
        <f>'Formato 6 a)'!B100</f>
        <v>305000</v>
      </c>
      <c r="Q92">
        <f>'Formato 6 a)'!C100</f>
        <v>3055995</v>
      </c>
      <c r="R92">
        <f>'Formato 6 a)'!D100</f>
        <v>3360995</v>
      </c>
      <c r="S92">
        <f>'Formato 6 a)'!E100</f>
        <v>3019282.44</v>
      </c>
      <c r="T92">
        <f>'Formato 6 a)'!F100</f>
        <v>3019282.44</v>
      </c>
      <c r="U92">
        <f>'Formato 6 a)'!G100</f>
        <v>341712.56000000006</v>
      </c>
    </row>
    <row r="93" spans="1:21">
      <c r="A93" s="3" t="str">
        <f t="shared" si="2"/>
        <v>6,1,2,2,8,0,0</v>
      </c>
      <c r="B93">
        <v>6</v>
      </c>
      <c r="C93">
        <v>1</v>
      </c>
      <c r="D93">
        <v>2</v>
      </c>
      <c r="E93">
        <v>2</v>
      </c>
      <c r="F93">
        <v>8</v>
      </c>
      <c r="K93" t="s">
        <v>3159</v>
      </c>
      <c r="P93">
        <f>'Formato 6 a)'!B101</f>
        <v>0</v>
      </c>
      <c r="Q93">
        <f>'Formato 6 a)'!C101</f>
        <v>425000</v>
      </c>
      <c r="R93">
        <f>'Formato 6 a)'!D101</f>
        <v>425000</v>
      </c>
      <c r="S93">
        <f>'Formato 6 a)'!E101</f>
        <v>0</v>
      </c>
      <c r="T93">
        <f>'Formato 6 a)'!F101</f>
        <v>0</v>
      </c>
      <c r="U93">
        <f>'Formato 6 a)'!G101</f>
        <v>425000</v>
      </c>
    </row>
    <row r="94" spans="1:21">
      <c r="A94" s="3" t="str">
        <f t="shared" si="2"/>
        <v>6,1,2,2,9,0,0</v>
      </c>
      <c r="B94">
        <v>6</v>
      </c>
      <c r="C94">
        <v>1</v>
      </c>
      <c r="D94">
        <v>2</v>
      </c>
      <c r="E94">
        <v>2</v>
      </c>
      <c r="F94">
        <v>9</v>
      </c>
      <c r="K94" t="s">
        <v>3160</v>
      </c>
      <c r="P94">
        <f>'Formato 6 a)'!B102</f>
        <v>2300000</v>
      </c>
      <c r="Q94">
        <f>'Formato 6 a)'!C102</f>
        <v>667990</v>
      </c>
      <c r="R94">
        <f>'Formato 6 a)'!D102</f>
        <v>2967990</v>
      </c>
      <c r="S94">
        <f>'Formato 6 a)'!E102</f>
        <v>2381719.1399999997</v>
      </c>
      <c r="T94">
        <f>'Formato 6 a)'!F102</f>
        <v>2381719.14</v>
      </c>
      <c r="U94">
        <f>'Formato 6 a)'!G102</f>
        <v>586270.86000000034</v>
      </c>
    </row>
    <row r="95" spans="1:21">
      <c r="A95" s="3" t="str">
        <f t="shared" si="2"/>
        <v>6,1,2,3,0,0,0</v>
      </c>
      <c r="B95">
        <v>6</v>
      </c>
      <c r="C95">
        <v>1</v>
      </c>
      <c r="D95">
        <v>2</v>
      </c>
      <c r="E95">
        <v>3</v>
      </c>
      <c r="J95" t="s">
        <v>3170</v>
      </c>
      <c r="P95">
        <f>'Formato 6 a)'!B103</f>
        <v>13310000</v>
      </c>
      <c r="Q95">
        <f>'Formato 6 a)'!C103</f>
        <v>9509065.1600000001</v>
      </c>
      <c r="R95">
        <f>'Formato 6 a)'!D103</f>
        <v>22819065.16</v>
      </c>
      <c r="S95">
        <f>'Formato 6 a)'!E103</f>
        <v>16501927.919999998</v>
      </c>
      <c r="T95">
        <f>'Formato 6 a)'!F103</f>
        <v>16058221.379999999</v>
      </c>
      <c r="U95">
        <f>'Formato 6 a)'!G103</f>
        <v>6317137.2400000002</v>
      </c>
    </row>
    <row r="96" spans="1:21">
      <c r="A96" s="3" t="str">
        <f t="shared" si="2"/>
        <v>6,1,2,3,1,0,0</v>
      </c>
      <c r="B96">
        <v>6</v>
      </c>
      <c r="C96">
        <v>1</v>
      </c>
      <c r="D96">
        <v>2</v>
      </c>
      <c r="E96">
        <v>3</v>
      </c>
      <c r="F96">
        <v>1</v>
      </c>
      <c r="K96" t="s">
        <v>3161</v>
      </c>
      <c r="P96">
        <f>'Formato 6 a)'!B104</f>
        <v>0</v>
      </c>
      <c r="Q96">
        <f>'Formato 6 a)'!C104</f>
        <v>5000</v>
      </c>
      <c r="R96">
        <f>'Formato 6 a)'!D104</f>
        <v>5000</v>
      </c>
      <c r="S96">
        <f>'Formato 6 a)'!E104</f>
        <v>795</v>
      </c>
      <c r="T96">
        <f>'Formato 6 a)'!F104</f>
        <v>795</v>
      </c>
      <c r="U96">
        <f>'Formato 6 a)'!G104</f>
        <v>4205</v>
      </c>
    </row>
    <row r="97" spans="1:21">
      <c r="A97" s="3" t="str">
        <f t="shared" si="2"/>
        <v>6,1,2,3,2,0,0</v>
      </c>
      <c r="B97">
        <v>6</v>
      </c>
      <c r="C97">
        <v>1</v>
      </c>
      <c r="D97">
        <v>2</v>
      </c>
      <c r="E97">
        <v>3</v>
      </c>
      <c r="F97">
        <v>2</v>
      </c>
      <c r="K97" t="s">
        <v>3162</v>
      </c>
      <c r="P97">
        <f>'Formato 6 a)'!B105</f>
        <v>100000</v>
      </c>
      <c r="Q97">
        <f>'Formato 6 a)'!C105</f>
        <v>1250000</v>
      </c>
      <c r="R97">
        <f>'Formato 6 a)'!D105</f>
        <v>1350000</v>
      </c>
      <c r="S97">
        <f>'Formato 6 a)'!E105</f>
        <v>905786</v>
      </c>
      <c r="T97">
        <f>'Formato 6 a)'!F105</f>
        <v>905786</v>
      </c>
      <c r="U97">
        <f>'Formato 6 a)'!G105</f>
        <v>444214</v>
      </c>
    </row>
    <row r="98" spans="1:21">
      <c r="A98" s="3" t="str">
        <f t="shared" si="2"/>
        <v>6,1,2,3,3,0,0</v>
      </c>
      <c r="B98">
        <v>6</v>
      </c>
      <c r="C98">
        <v>1</v>
      </c>
      <c r="D98">
        <v>2</v>
      </c>
      <c r="E98">
        <v>3</v>
      </c>
      <c r="F98">
        <v>3</v>
      </c>
      <c r="K98" t="s">
        <v>3163</v>
      </c>
      <c r="P98">
        <f>'Formato 6 a)'!B106</f>
        <v>100000</v>
      </c>
      <c r="Q98">
        <f>'Formato 6 a)'!C106</f>
        <v>6666532.1600000001</v>
      </c>
      <c r="R98">
        <f>'Formato 6 a)'!D106</f>
        <v>6766532.1600000001</v>
      </c>
      <c r="S98">
        <f>'Formato 6 a)'!E106</f>
        <v>4549279.8600000003</v>
      </c>
      <c r="T98">
        <f>'Formato 6 a)'!F106</f>
        <v>4192749.32</v>
      </c>
      <c r="U98">
        <f>'Formato 6 a)'!G106</f>
        <v>2217252.2999999998</v>
      </c>
    </row>
    <row r="99" spans="1:21">
      <c r="A99" s="3" t="str">
        <f t="shared" si="2"/>
        <v>6,1,2,3,4,0,0</v>
      </c>
      <c r="B99">
        <v>6</v>
      </c>
      <c r="C99">
        <v>1</v>
      </c>
      <c r="D99">
        <v>2</v>
      </c>
      <c r="E99">
        <v>3</v>
      </c>
      <c r="F99">
        <v>4</v>
      </c>
      <c r="K99" t="s">
        <v>3164</v>
      </c>
      <c r="P99">
        <f>'Formato 6 a)'!B107</f>
        <v>1300000</v>
      </c>
      <c r="Q99">
        <f>'Formato 6 a)'!C107</f>
        <v>300000</v>
      </c>
      <c r="R99">
        <f>'Formato 6 a)'!D107</f>
        <v>1600000</v>
      </c>
      <c r="S99">
        <f>'Formato 6 a)'!E107</f>
        <v>1256140.1200000001</v>
      </c>
      <c r="T99">
        <f>'Formato 6 a)'!F107</f>
        <v>1256140.1200000001</v>
      </c>
      <c r="U99">
        <f>'Formato 6 a)'!G107</f>
        <v>343859.87999999989</v>
      </c>
    </row>
    <row r="100" spans="1:21">
      <c r="A100" s="3" t="str">
        <f t="shared" si="2"/>
        <v>6,1,2,3,5,0,0</v>
      </c>
      <c r="B100">
        <v>6</v>
      </c>
      <c r="C100">
        <v>1</v>
      </c>
      <c r="D100">
        <v>2</v>
      </c>
      <c r="E100">
        <v>3</v>
      </c>
      <c r="F100">
        <v>5</v>
      </c>
      <c r="K100" t="s">
        <v>3165</v>
      </c>
      <c r="P100">
        <f>'Formato 6 a)'!B108</f>
        <v>750000</v>
      </c>
      <c r="Q100">
        <f>'Formato 6 a)'!C108</f>
        <v>400000</v>
      </c>
      <c r="R100">
        <f>'Formato 6 a)'!D108</f>
        <v>1150000</v>
      </c>
      <c r="S100">
        <f>'Formato 6 a)'!E108</f>
        <v>617807.14</v>
      </c>
      <c r="T100">
        <f>'Formato 6 a)'!F108</f>
        <v>617807.14</v>
      </c>
      <c r="U100">
        <f>'Formato 6 a)'!G108</f>
        <v>532192.86</v>
      </c>
    </row>
    <row r="101" spans="1:21">
      <c r="A101" s="3" t="str">
        <f t="shared" si="2"/>
        <v>6,1,2,3,6,0,0</v>
      </c>
      <c r="B101">
        <v>6</v>
      </c>
      <c r="C101">
        <v>1</v>
      </c>
      <c r="D101">
        <v>2</v>
      </c>
      <c r="E101">
        <v>3</v>
      </c>
      <c r="F101">
        <v>6</v>
      </c>
      <c r="K101" t="s">
        <v>3166</v>
      </c>
      <c r="P101">
        <f>'Formato 6 a)'!B109</f>
        <v>0</v>
      </c>
      <c r="Q101">
        <f>'Formato 6 a)'!C109</f>
        <v>17161</v>
      </c>
      <c r="R101">
        <f>'Formato 6 a)'!D109</f>
        <v>17161</v>
      </c>
      <c r="S101">
        <f>'Formato 6 a)'!E109</f>
        <v>0</v>
      </c>
      <c r="T101">
        <f>'Formato 6 a)'!F109</f>
        <v>0</v>
      </c>
      <c r="U101">
        <f>'Formato 6 a)'!G109</f>
        <v>17161</v>
      </c>
    </row>
    <row r="102" spans="1:21">
      <c r="A102" s="3" t="str">
        <f t="shared" si="2"/>
        <v>6,1,2,3,7,0,0</v>
      </c>
      <c r="B102">
        <v>6</v>
      </c>
      <c r="C102">
        <v>1</v>
      </c>
      <c r="D102">
        <v>2</v>
      </c>
      <c r="E102">
        <v>3</v>
      </c>
      <c r="F102">
        <v>7</v>
      </c>
      <c r="K102" t="s">
        <v>3167</v>
      </c>
      <c r="P102">
        <f>'Formato 6 a)'!B110</f>
        <v>0</v>
      </c>
      <c r="Q102">
        <f>'Formato 6 a)'!C110</f>
        <v>35000</v>
      </c>
      <c r="R102">
        <f>'Formato 6 a)'!D110</f>
        <v>35000</v>
      </c>
      <c r="S102">
        <f>'Formato 6 a)'!E110</f>
        <v>12177.1</v>
      </c>
      <c r="T102">
        <f>'Formato 6 a)'!F110</f>
        <v>12177.1</v>
      </c>
      <c r="U102">
        <f>'Formato 6 a)'!G110</f>
        <v>22822.9</v>
      </c>
    </row>
    <row r="103" spans="1:21">
      <c r="A103" s="3" t="str">
        <f t="shared" si="2"/>
        <v>6,1,2,3,8,0,0</v>
      </c>
      <c r="B103">
        <v>6</v>
      </c>
      <c r="C103">
        <v>1</v>
      </c>
      <c r="D103">
        <v>2</v>
      </c>
      <c r="E103">
        <v>3</v>
      </c>
      <c r="F103">
        <v>8</v>
      </c>
      <c r="K103" t="s">
        <v>3168</v>
      </c>
      <c r="P103">
        <f>'Formato 6 a)'!B111</f>
        <v>0</v>
      </c>
      <c r="Q103">
        <f>'Formato 6 a)'!C111</f>
        <v>0</v>
      </c>
      <c r="R103">
        <f>'Formato 6 a)'!D111</f>
        <v>0</v>
      </c>
      <c r="S103">
        <f>'Formato 6 a)'!E111</f>
        <v>0</v>
      </c>
      <c r="T103">
        <f>'Formato 6 a)'!F111</f>
        <v>0</v>
      </c>
      <c r="U103">
        <f>'Formato 6 a)'!G111</f>
        <v>0</v>
      </c>
    </row>
    <row r="104" spans="1:21">
      <c r="A104" s="3" t="str">
        <f t="shared" si="2"/>
        <v>6,1,2,3,9,0,0</v>
      </c>
      <c r="B104">
        <v>6</v>
      </c>
      <c r="C104">
        <v>1</v>
      </c>
      <c r="D104">
        <v>2</v>
      </c>
      <c r="E104">
        <v>3</v>
      </c>
      <c r="F104">
        <v>9</v>
      </c>
      <c r="K104" t="s">
        <v>3169</v>
      </c>
      <c r="P104">
        <f>'Formato 6 a)'!B112</f>
        <v>11060000</v>
      </c>
      <c r="Q104">
        <f>'Formato 6 a)'!C112</f>
        <v>835372</v>
      </c>
      <c r="R104">
        <f>'Formato 6 a)'!D112</f>
        <v>11895372</v>
      </c>
      <c r="S104">
        <f>'Formato 6 a)'!E112</f>
        <v>9159942.6999999993</v>
      </c>
      <c r="T104">
        <f>'Formato 6 a)'!F112</f>
        <v>9072766.6999999993</v>
      </c>
      <c r="U104">
        <f>'Formato 6 a)'!G112</f>
        <v>2735429.3000000007</v>
      </c>
    </row>
    <row r="105" spans="1:21">
      <c r="A105" s="3" t="str">
        <f t="shared" si="2"/>
        <v>6,1,2,4,0,0,0</v>
      </c>
      <c r="B105">
        <v>6</v>
      </c>
      <c r="C105">
        <v>1</v>
      </c>
      <c r="D105">
        <v>2</v>
      </c>
      <c r="E105">
        <v>4</v>
      </c>
      <c r="J105" t="s">
        <v>3171</v>
      </c>
      <c r="P105">
        <f>'Formato 6 a)'!B113</f>
        <v>100000</v>
      </c>
      <c r="Q105">
        <f>'Formato 6 a)'!C113</f>
        <v>21523922.060000002</v>
      </c>
      <c r="R105">
        <f>'Formato 6 a)'!D113</f>
        <v>21623922.060000002</v>
      </c>
      <c r="S105">
        <f>'Formato 6 a)'!E113</f>
        <v>9124648.4499999993</v>
      </c>
      <c r="T105">
        <f>'Formato 6 a)'!F113</f>
        <v>9124648.4499999993</v>
      </c>
      <c r="U105">
        <f>'Formato 6 a)'!G113</f>
        <v>12499273.609999999</v>
      </c>
    </row>
    <row r="106" spans="1:21">
      <c r="A106" s="3" t="str">
        <f t="shared" si="2"/>
        <v>6,1,2,4,1,0,0</v>
      </c>
      <c r="B106">
        <v>6</v>
      </c>
      <c r="C106">
        <v>1</v>
      </c>
      <c r="D106">
        <v>2</v>
      </c>
      <c r="E106">
        <v>4</v>
      </c>
      <c r="F106">
        <v>1</v>
      </c>
      <c r="K106" t="s">
        <v>3172</v>
      </c>
      <c r="P106">
        <f>'Formato 6 a)'!B114</f>
        <v>0</v>
      </c>
      <c r="Q106">
        <f>'Formato 6 a)'!C114</f>
        <v>0</v>
      </c>
      <c r="R106">
        <f>'Formato 6 a)'!D114</f>
        <v>0</v>
      </c>
      <c r="S106">
        <f>'Formato 6 a)'!E114</f>
        <v>0</v>
      </c>
      <c r="T106">
        <f>'Formato 6 a)'!F114</f>
        <v>0</v>
      </c>
      <c r="U106">
        <f>'Formato 6 a)'!G114</f>
        <v>0</v>
      </c>
    </row>
    <row r="107" spans="1:21">
      <c r="A107" s="3" t="str">
        <f t="shared" si="2"/>
        <v>6,1,2,4,2,0,0</v>
      </c>
      <c r="B107">
        <v>6</v>
      </c>
      <c r="C107">
        <v>1</v>
      </c>
      <c r="D107">
        <v>2</v>
      </c>
      <c r="E107">
        <v>4</v>
      </c>
      <c r="F107">
        <v>2</v>
      </c>
      <c r="K107" t="s">
        <v>3173</v>
      </c>
      <c r="P107">
        <f>'Formato 6 a)'!B115</f>
        <v>0</v>
      </c>
      <c r="Q107">
        <f>'Formato 6 a)'!C115</f>
        <v>0</v>
      </c>
      <c r="R107">
        <f>'Formato 6 a)'!D115</f>
        <v>0</v>
      </c>
      <c r="S107">
        <f>'Formato 6 a)'!E115</f>
        <v>0</v>
      </c>
      <c r="T107">
        <f>'Formato 6 a)'!F115</f>
        <v>0</v>
      </c>
      <c r="U107">
        <f>'Formato 6 a)'!G115</f>
        <v>0</v>
      </c>
    </row>
    <row r="108" spans="1:21">
      <c r="A108" s="3" t="str">
        <f t="shared" si="2"/>
        <v>6,1,2,4,3,0,0</v>
      </c>
      <c r="B108">
        <v>6</v>
      </c>
      <c r="C108">
        <v>1</v>
      </c>
      <c r="D108">
        <v>2</v>
      </c>
      <c r="E108">
        <v>4</v>
      </c>
      <c r="F108">
        <v>3</v>
      </c>
      <c r="K108" t="s">
        <v>3174</v>
      </c>
      <c r="P108">
        <f>'Formato 6 a)'!B116</f>
        <v>0</v>
      </c>
      <c r="Q108">
        <f>'Formato 6 a)'!C116</f>
        <v>5669850</v>
      </c>
      <c r="R108">
        <f>'Formato 6 a)'!D116</f>
        <v>5669850</v>
      </c>
      <c r="S108">
        <f>'Formato 6 a)'!E116</f>
        <v>585129.71</v>
      </c>
      <c r="T108">
        <f>'Formato 6 a)'!F116</f>
        <v>585129.71</v>
      </c>
      <c r="U108">
        <f>'Formato 6 a)'!G116</f>
        <v>5084720.29</v>
      </c>
    </row>
    <row r="109" spans="1:21">
      <c r="A109" s="3" t="str">
        <f t="shared" si="2"/>
        <v>6,1,2,4,4,0,0</v>
      </c>
      <c r="B109">
        <v>6</v>
      </c>
      <c r="C109">
        <v>1</v>
      </c>
      <c r="D109">
        <v>2</v>
      </c>
      <c r="E109">
        <v>4</v>
      </c>
      <c r="F109">
        <v>4</v>
      </c>
      <c r="K109" t="s">
        <v>3175</v>
      </c>
      <c r="P109">
        <f>'Formato 6 a)'!B117</f>
        <v>100000</v>
      </c>
      <c r="Q109">
        <f>'Formato 6 a)'!C117</f>
        <v>15854072.060000001</v>
      </c>
      <c r="R109">
        <f>'Formato 6 a)'!D117</f>
        <v>15954072.060000001</v>
      </c>
      <c r="S109">
        <f>'Formato 6 a)'!E117</f>
        <v>8539518.7400000002</v>
      </c>
      <c r="T109">
        <f>'Formato 6 a)'!F117</f>
        <v>8539518.7400000002</v>
      </c>
      <c r="U109">
        <f>'Formato 6 a)'!G117</f>
        <v>7414553.3200000003</v>
      </c>
    </row>
    <row r="110" spans="1:21">
      <c r="A110" s="3" t="str">
        <f t="shared" si="2"/>
        <v>6,1,2,4,5,0,0</v>
      </c>
      <c r="B110">
        <v>6</v>
      </c>
      <c r="C110">
        <v>1</v>
      </c>
      <c r="D110">
        <v>2</v>
      </c>
      <c r="E110">
        <v>4</v>
      </c>
      <c r="F110">
        <v>5</v>
      </c>
      <c r="K110" t="s">
        <v>3176</v>
      </c>
      <c r="P110">
        <f>'Formato 6 a)'!B118</f>
        <v>0</v>
      </c>
      <c r="Q110">
        <f>'Formato 6 a)'!C118</f>
        <v>0</v>
      </c>
      <c r="R110">
        <f>'Formato 6 a)'!D118</f>
        <v>0</v>
      </c>
      <c r="S110">
        <f>'Formato 6 a)'!E118</f>
        <v>0</v>
      </c>
      <c r="T110">
        <f>'Formato 6 a)'!F118</f>
        <v>0</v>
      </c>
      <c r="U110">
        <f>'Formato 6 a)'!G118</f>
        <v>0</v>
      </c>
    </row>
    <row r="111" spans="1:21">
      <c r="A111" s="3" t="str">
        <f t="shared" si="2"/>
        <v>6,1,2,4,6,0,0</v>
      </c>
      <c r="B111">
        <v>6</v>
      </c>
      <c r="C111">
        <v>1</v>
      </c>
      <c r="D111">
        <v>2</v>
      </c>
      <c r="E111">
        <v>4</v>
      </c>
      <c r="F111">
        <v>6</v>
      </c>
      <c r="K111" t="s">
        <v>3177</v>
      </c>
      <c r="P111">
        <f>'Formato 6 a)'!B119</f>
        <v>0</v>
      </c>
      <c r="Q111">
        <f>'Formato 6 a)'!C119</f>
        <v>0</v>
      </c>
      <c r="R111">
        <f>'Formato 6 a)'!D119</f>
        <v>0</v>
      </c>
      <c r="S111">
        <f>'Formato 6 a)'!E119</f>
        <v>0</v>
      </c>
      <c r="T111">
        <f>'Formato 6 a)'!F119</f>
        <v>0</v>
      </c>
      <c r="U111">
        <f>'Formato 6 a)'!G119</f>
        <v>0</v>
      </c>
    </row>
    <row r="112" spans="1:21">
      <c r="A112" s="3" t="str">
        <f t="shared" si="2"/>
        <v>6,1,2,4,7,0,0</v>
      </c>
      <c r="B112">
        <v>6</v>
      </c>
      <c r="C112">
        <v>1</v>
      </c>
      <c r="D112">
        <v>2</v>
      </c>
      <c r="E112">
        <v>4</v>
      </c>
      <c r="F112">
        <v>7</v>
      </c>
      <c r="K112" t="s">
        <v>3178</v>
      </c>
      <c r="P112">
        <f>'Formato 6 a)'!B120</f>
        <v>0</v>
      </c>
      <c r="Q112">
        <f>'Formato 6 a)'!C120</f>
        <v>0</v>
      </c>
      <c r="R112">
        <f>'Formato 6 a)'!D120</f>
        <v>0</v>
      </c>
      <c r="S112">
        <f>'Formato 6 a)'!E120</f>
        <v>0</v>
      </c>
      <c r="T112">
        <f>'Formato 6 a)'!F120</f>
        <v>0</v>
      </c>
      <c r="U112">
        <f>'Formato 6 a)'!G120</f>
        <v>0</v>
      </c>
    </row>
    <row r="113" spans="1:21">
      <c r="A113" s="3" t="str">
        <f t="shared" si="2"/>
        <v>6,1,2,4,8,0,0</v>
      </c>
      <c r="B113">
        <v>6</v>
      </c>
      <c r="C113">
        <v>1</v>
      </c>
      <c r="D113">
        <v>2</v>
      </c>
      <c r="E113">
        <v>4</v>
      </c>
      <c r="F113">
        <v>8</v>
      </c>
      <c r="K113" t="s">
        <v>3179</v>
      </c>
      <c r="P113">
        <f>'Formato 6 a)'!B121</f>
        <v>0</v>
      </c>
      <c r="Q113">
        <f>'Formato 6 a)'!C121</f>
        <v>0</v>
      </c>
      <c r="R113">
        <f>'Formato 6 a)'!D121</f>
        <v>0</v>
      </c>
      <c r="S113">
        <f>'Formato 6 a)'!E121</f>
        <v>0</v>
      </c>
      <c r="T113">
        <f>'Formato 6 a)'!F121</f>
        <v>0</v>
      </c>
      <c r="U113">
        <f>'Formato 6 a)'!G121</f>
        <v>0</v>
      </c>
    </row>
    <row r="114" spans="1:21">
      <c r="A114" s="3" t="str">
        <f t="shared" si="2"/>
        <v>6,1,2,4,9,0,0</v>
      </c>
      <c r="B114">
        <v>6</v>
      </c>
      <c r="C114">
        <v>1</v>
      </c>
      <c r="D114">
        <v>2</v>
      </c>
      <c r="E114">
        <v>4</v>
      </c>
      <c r="F114">
        <v>9</v>
      </c>
      <c r="K114" t="s">
        <v>3180</v>
      </c>
      <c r="P114">
        <f>'Formato 6 a)'!B122</f>
        <v>0</v>
      </c>
      <c r="Q114">
        <f>'Formato 6 a)'!C122</f>
        <v>0</v>
      </c>
      <c r="R114">
        <f>'Formato 6 a)'!D122</f>
        <v>0</v>
      </c>
      <c r="S114">
        <f>'Formato 6 a)'!E122</f>
        <v>0</v>
      </c>
      <c r="T114">
        <f>'Formato 6 a)'!F122</f>
        <v>0</v>
      </c>
      <c r="U114">
        <f>'Formato 6 a)'!G122</f>
        <v>0</v>
      </c>
    </row>
    <row r="115" spans="1:21">
      <c r="A115" s="3" t="str">
        <f t="shared" si="2"/>
        <v>6,1,2,5,0,0,0</v>
      </c>
      <c r="B115">
        <v>6</v>
      </c>
      <c r="C115">
        <v>1</v>
      </c>
      <c r="D115">
        <v>2</v>
      </c>
      <c r="E115">
        <v>5</v>
      </c>
      <c r="J115" t="s">
        <v>3190</v>
      </c>
      <c r="P115">
        <f>'Formato 6 a)'!B123</f>
        <v>7657650.1600000001</v>
      </c>
      <c r="Q115">
        <f>'Formato 6 a)'!C123</f>
        <v>-827629.59000000008</v>
      </c>
      <c r="R115">
        <f>'Formato 6 a)'!D123</f>
        <v>6830020.5700000003</v>
      </c>
      <c r="S115">
        <f>'Formato 6 a)'!E123</f>
        <v>2853038.8299999996</v>
      </c>
      <c r="T115">
        <f>'Formato 6 a)'!F123</f>
        <v>2853038.8299999996</v>
      </c>
      <c r="U115">
        <f>'Formato 6 a)'!G123</f>
        <v>3976981.74</v>
      </c>
    </row>
    <row r="116" spans="1:21">
      <c r="A116" s="3" t="str">
        <f t="shared" si="2"/>
        <v>6,1,2,5,1,0,0</v>
      </c>
      <c r="B116">
        <v>6</v>
      </c>
      <c r="C116">
        <v>1</v>
      </c>
      <c r="D116">
        <v>2</v>
      </c>
      <c r="E116">
        <v>5</v>
      </c>
      <c r="F116">
        <v>1</v>
      </c>
      <c r="K116" t="s">
        <v>3181</v>
      </c>
      <c r="P116">
        <f>'Formato 6 a)'!B124</f>
        <v>60000</v>
      </c>
      <c r="Q116">
        <f>'Formato 6 a)'!C124</f>
        <v>321370.40999999997</v>
      </c>
      <c r="R116">
        <f>'Formato 6 a)'!D124</f>
        <v>381370.41</v>
      </c>
      <c r="S116">
        <f>'Formato 6 a)'!E124</f>
        <v>199543.5</v>
      </c>
      <c r="T116">
        <f>'Formato 6 a)'!F124</f>
        <v>199543.5</v>
      </c>
      <c r="U116">
        <f>'Formato 6 a)'!G124</f>
        <v>181826.90999999997</v>
      </c>
    </row>
    <row r="117" spans="1:21">
      <c r="A117" s="3" t="str">
        <f t="shared" si="2"/>
        <v>6,1,2,5,2,0,0</v>
      </c>
      <c r="B117">
        <v>6</v>
      </c>
      <c r="C117">
        <v>1</v>
      </c>
      <c r="D117">
        <v>2</v>
      </c>
      <c r="E117">
        <v>5</v>
      </c>
      <c r="F117">
        <v>2</v>
      </c>
      <c r="K117" t="s">
        <v>3182</v>
      </c>
      <c r="P117">
        <f>'Formato 6 a)'!B125</f>
        <v>150000</v>
      </c>
      <c r="Q117">
        <f>'Formato 6 a)'!C125</f>
        <v>1050000</v>
      </c>
      <c r="R117">
        <f>'Formato 6 a)'!D125</f>
        <v>1200000</v>
      </c>
      <c r="S117">
        <f>'Formato 6 a)'!E125</f>
        <v>0</v>
      </c>
      <c r="T117">
        <f>'Formato 6 a)'!F125</f>
        <v>0</v>
      </c>
      <c r="U117">
        <f>'Formato 6 a)'!G125</f>
        <v>1200000</v>
      </c>
    </row>
    <row r="118" spans="1:21">
      <c r="A118" s="3" t="str">
        <f t="shared" si="2"/>
        <v>6,1,2,5,3,0,0</v>
      </c>
      <c r="B118">
        <v>6</v>
      </c>
      <c r="C118">
        <v>1</v>
      </c>
      <c r="D118">
        <v>2</v>
      </c>
      <c r="E118">
        <v>5</v>
      </c>
      <c r="F118">
        <v>3</v>
      </c>
      <c r="K118" t="s">
        <v>3183</v>
      </c>
      <c r="P118">
        <f>'Formato 6 a)'!B126</f>
        <v>0</v>
      </c>
      <c r="Q118">
        <f>'Formato 6 a)'!C126</f>
        <v>0</v>
      </c>
      <c r="R118">
        <f>'Formato 6 a)'!D126</f>
        <v>0</v>
      </c>
      <c r="S118">
        <f>'Formato 6 a)'!E126</f>
        <v>0</v>
      </c>
      <c r="T118">
        <f>'Formato 6 a)'!F126</f>
        <v>0</v>
      </c>
      <c r="U118">
        <f>'Formato 6 a)'!G126</f>
        <v>0</v>
      </c>
    </row>
    <row r="119" spans="1:21">
      <c r="A119" s="3" t="str">
        <f t="shared" si="2"/>
        <v>6,1,2,5,4,0,0</v>
      </c>
      <c r="B119">
        <v>6</v>
      </c>
      <c r="C119">
        <v>1</v>
      </c>
      <c r="D119">
        <v>2</v>
      </c>
      <c r="E119">
        <v>5</v>
      </c>
      <c r="F119">
        <v>4</v>
      </c>
      <c r="K119" t="s">
        <v>3184</v>
      </c>
      <c r="P119">
        <f>'Formato 6 a)'!B127</f>
        <v>4305000</v>
      </c>
      <c r="Q119">
        <f>'Formato 6 a)'!C127</f>
        <v>-220000</v>
      </c>
      <c r="R119">
        <f>'Formato 6 a)'!D127</f>
        <v>4085000</v>
      </c>
      <c r="S119">
        <f>'Formato 6 a)'!E127</f>
        <v>2535000.0099999998</v>
      </c>
      <c r="T119">
        <f>'Formato 6 a)'!F127</f>
        <v>2535000.0099999998</v>
      </c>
      <c r="U119">
        <f>'Formato 6 a)'!G127</f>
        <v>1549999.9900000002</v>
      </c>
    </row>
    <row r="120" spans="1:21">
      <c r="A120" s="3" t="str">
        <f t="shared" si="2"/>
        <v>6,1,2,5,5,0,0</v>
      </c>
      <c r="B120">
        <v>6</v>
      </c>
      <c r="C120">
        <v>1</v>
      </c>
      <c r="D120">
        <v>2</v>
      </c>
      <c r="E120">
        <v>5</v>
      </c>
      <c r="F120">
        <v>5</v>
      </c>
      <c r="K120" t="s">
        <v>3185</v>
      </c>
      <c r="P120">
        <f>'Formato 6 a)'!B128</f>
        <v>0</v>
      </c>
      <c r="Q120">
        <f>'Formato 6 a)'!C128</f>
        <v>0</v>
      </c>
      <c r="R120">
        <f>'Formato 6 a)'!D128</f>
        <v>0</v>
      </c>
      <c r="S120">
        <f>'Formato 6 a)'!E128</f>
        <v>0</v>
      </c>
      <c r="T120">
        <f>'Formato 6 a)'!F128</f>
        <v>0</v>
      </c>
      <c r="U120">
        <f>'Formato 6 a)'!G128</f>
        <v>0</v>
      </c>
    </row>
    <row r="121" spans="1:21">
      <c r="A121" s="3" t="str">
        <f t="shared" si="2"/>
        <v>6,1,2,5,6,0,0</v>
      </c>
      <c r="B121">
        <v>6</v>
      </c>
      <c r="C121">
        <v>1</v>
      </c>
      <c r="D121">
        <v>2</v>
      </c>
      <c r="E121">
        <v>5</v>
      </c>
      <c r="F121">
        <v>6</v>
      </c>
      <c r="K121" t="s">
        <v>3186</v>
      </c>
      <c r="P121">
        <f>'Formato 6 a)'!B129</f>
        <v>142650.16</v>
      </c>
      <c r="Q121">
        <f>'Formato 6 a)'!C129</f>
        <v>15000</v>
      </c>
      <c r="R121">
        <f>'Formato 6 a)'!D129</f>
        <v>157650.16</v>
      </c>
      <c r="S121">
        <f>'Formato 6 a)'!E129</f>
        <v>118495.32</v>
      </c>
      <c r="T121">
        <f>'Formato 6 a)'!F129</f>
        <v>118495.32</v>
      </c>
      <c r="U121">
        <f>'Formato 6 a)'!G129</f>
        <v>39154.839999999997</v>
      </c>
    </row>
    <row r="122" spans="1:21">
      <c r="A122" s="3" t="str">
        <f t="shared" si="2"/>
        <v>6,1,2,5,7,0,0</v>
      </c>
      <c r="B122">
        <v>6</v>
      </c>
      <c r="C122">
        <v>1</v>
      </c>
      <c r="D122">
        <v>2</v>
      </c>
      <c r="E122">
        <v>5</v>
      </c>
      <c r="F122">
        <v>7</v>
      </c>
      <c r="K122" t="s">
        <v>3187</v>
      </c>
      <c r="P122">
        <f>'Formato 6 a)'!B130</f>
        <v>0</v>
      </c>
      <c r="Q122">
        <f>'Formato 6 a)'!C130</f>
        <v>0</v>
      </c>
      <c r="R122">
        <f>'Formato 6 a)'!D130</f>
        <v>0</v>
      </c>
      <c r="S122">
        <f>'Formato 6 a)'!E130</f>
        <v>0</v>
      </c>
      <c r="T122">
        <f>'Formato 6 a)'!F130</f>
        <v>0</v>
      </c>
      <c r="U122">
        <f>'Formato 6 a)'!G130</f>
        <v>0</v>
      </c>
    </row>
    <row r="123" spans="1:21">
      <c r="A123" s="3" t="str">
        <f t="shared" si="2"/>
        <v>6,1,2,5,8,0,0</v>
      </c>
      <c r="B123">
        <v>6</v>
      </c>
      <c r="C123">
        <v>1</v>
      </c>
      <c r="D123">
        <v>2</v>
      </c>
      <c r="E123">
        <v>5</v>
      </c>
      <c r="F123">
        <v>8</v>
      </c>
      <c r="K123" t="s">
        <v>3188</v>
      </c>
      <c r="P123">
        <f>'Formato 6 a)'!B131</f>
        <v>3000000</v>
      </c>
      <c r="Q123">
        <f>'Formato 6 a)'!C131</f>
        <v>-2000000</v>
      </c>
      <c r="R123">
        <f>'Formato 6 a)'!D131</f>
        <v>1000000</v>
      </c>
      <c r="S123">
        <f>'Formato 6 a)'!E131</f>
        <v>0</v>
      </c>
      <c r="T123">
        <f>'Formato 6 a)'!F131</f>
        <v>0</v>
      </c>
      <c r="U123">
        <f>'Formato 6 a)'!G131</f>
        <v>1000000</v>
      </c>
    </row>
    <row r="124" spans="1:21">
      <c r="A124" s="3" t="str">
        <f t="shared" si="2"/>
        <v>6,1,2,5,9,0,0</v>
      </c>
      <c r="B124">
        <v>6</v>
      </c>
      <c r="C124">
        <v>1</v>
      </c>
      <c r="D124">
        <v>2</v>
      </c>
      <c r="E124">
        <v>5</v>
      </c>
      <c r="F124">
        <v>9</v>
      </c>
      <c r="K124" t="s">
        <v>3189</v>
      </c>
      <c r="P124">
        <f>'Formato 6 a)'!B132</f>
        <v>0</v>
      </c>
      <c r="Q124">
        <f>'Formato 6 a)'!C132</f>
        <v>6000</v>
      </c>
      <c r="R124">
        <f>'Formato 6 a)'!D132</f>
        <v>6000</v>
      </c>
      <c r="S124">
        <f>'Formato 6 a)'!E132</f>
        <v>0</v>
      </c>
      <c r="T124">
        <f>'Formato 6 a)'!F132</f>
        <v>0</v>
      </c>
      <c r="U124">
        <f>'Formato 6 a)'!G132</f>
        <v>6000</v>
      </c>
    </row>
    <row r="125" spans="1:21">
      <c r="A125" s="3" t="str">
        <f t="shared" si="2"/>
        <v>6,1,2,6,0,0,0</v>
      </c>
      <c r="B125">
        <v>6</v>
      </c>
      <c r="C125">
        <v>1</v>
      </c>
      <c r="D125">
        <v>2</v>
      </c>
      <c r="E125">
        <v>6</v>
      </c>
      <c r="J125" t="s">
        <v>3191</v>
      </c>
      <c r="P125">
        <f>'Formato 6 a)'!B133</f>
        <v>111000000</v>
      </c>
      <c r="Q125">
        <f>'Formato 6 a)'!C133</f>
        <v>83083171.980000004</v>
      </c>
      <c r="R125">
        <f>'Formato 6 a)'!D133</f>
        <v>194083171.97999999</v>
      </c>
      <c r="S125">
        <f>'Formato 6 a)'!E133</f>
        <v>73032470.269999996</v>
      </c>
      <c r="T125">
        <f>'Formato 6 a)'!F133</f>
        <v>68550912.719999999</v>
      </c>
      <c r="U125">
        <f>'Formato 6 a)'!G133</f>
        <v>121050701.70999999</v>
      </c>
    </row>
    <row r="126" spans="1:21">
      <c r="A126" s="3" t="str">
        <f t="shared" si="2"/>
        <v>6,1,2,6,1,0,0</v>
      </c>
      <c r="B126">
        <v>6</v>
      </c>
      <c r="C126">
        <v>1</v>
      </c>
      <c r="D126">
        <v>2</v>
      </c>
      <c r="E126">
        <v>6</v>
      </c>
      <c r="F126">
        <v>1</v>
      </c>
      <c r="K126" t="s">
        <v>3192</v>
      </c>
      <c r="P126">
        <f>'Formato 6 a)'!B134</f>
        <v>111000000</v>
      </c>
      <c r="Q126">
        <f>'Formato 6 a)'!C134</f>
        <v>83083171.980000004</v>
      </c>
      <c r="R126">
        <f>'Formato 6 a)'!D134</f>
        <v>194083171.97999999</v>
      </c>
      <c r="S126">
        <f>'Formato 6 a)'!E134</f>
        <v>73032470.269999996</v>
      </c>
      <c r="T126">
        <f>'Formato 6 a)'!F134</f>
        <v>68550912.719999999</v>
      </c>
      <c r="U126">
        <f>'Formato 6 a)'!G134</f>
        <v>121050701.70999999</v>
      </c>
    </row>
    <row r="127" spans="1:21">
      <c r="A127" s="3" t="str">
        <f t="shared" si="2"/>
        <v>6,1,2,6,2,0,0</v>
      </c>
      <c r="B127">
        <v>6</v>
      </c>
      <c r="C127">
        <v>1</v>
      </c>
      <c r="D127">
        <v>2</v>
      </c>
      <c r="E127">
        <v>6</v>
      </c>
      <c r="F127">
        <v>2</v>
      </c>
      <c r="K127" t="s">
        <v>3193</v>
      </c>
      <c r="P127">
        <f>'Formato 6 a)'!B135</f>
        <v>0</v>
      </c>
      <c r="Q127">
        <f>'Formato 6 a)'!C135</f>
        <v>0</v>
      </c>
      <c r="R127">
        <f>'Formato 6 a)'!D135</f>
        <v>0</v>
      </c>
      <c r="S127">
        <f>'Formato 6 a)'!E135</f>
        <v>0</v>
      </c>
      <c r="T127">
        <f>'Formato 6 a)'!F135</f>
        <v>0</v>
      </c>
      <c r="U127">
        <f>'Formato 6 a)'!G135</f>
        <v>0</v>
      </c>
    </row>
    <row r="128" spans="1:21">
      <c r="A128" s="3" t="str">
        <f t="shared" si="2"/>
        <v>6,1,2,6,3,0,0</v>
      </c>
      <c r="B128">
        <v>6</v>
      </c>
      <c r="C128">
        <v>1</v>
      </c>
      <c r="D128">
        <v>2</v>
      </c>
      <c r="E128">
        <v>6</v>
      </c>
      <c r="F128">
        <v>3</v>
      </c>
      <c r="K128" t="s">
        <v>3194</v>
      </c>
      <c r="P128">
        <f>'Formato 6 a)'!B136</f>
        <v>0</v>
      </c>
      <c r="Q128">
        <f>'Formato 6 a)'!C136</f>
        <v>0</v>
      </c>
      <c r="R128">
        <f>'Formato 6 a)'!D136</f>
        <v>0</v>
      </c>
      <c r="S128">
        <f>'Formato 6 a)'!E136</f>
        <v>0</v>
      </c>
      <c r="T128">
        <f>'Formato 6 a)'!F136</f>
        <v>0</v>
      </c>
      <c r="U128">
        <f>'Formato 6 a)'!G136</f>
        <v>0</v>
      </c>
    </row>
    <row r="129" spans="1:21">
      <c r="A129" s="3" t="str">
        <f t="shared" si="2"/>
        <v>6,1,2,7,0,0,0</v>
      </c>
      <c r="B129">
        <v>6</v>
      </c>
      <c r="C129">
        <v>1</v>
      </c>
      <c r="D129">
        <v>2</v>
      </c>
      <c r="E129">
        <v>7</v>
      </c>
      <c r="J129" t="s">
        <v>3195</v>
      </c>
      <c r="P129">
        <f>'Formato 6 a)'!B137</f>
        <v>0</v>
      </c>
      <c r="Q129">
        <f>'Formato 6 a)'!C137</f>
        <v>0</v>
      </c>
      <c r="R129">
        <f>'Formato 6 a)'!D137</f>
        <v>0</v>
      </c>
      <c r="S129">
        <f>'Formato 6 a)'!E137</f>
        <v>0</v>
      </c>
      <c r="T129">
        <f>'Formato 6 a)'!F137</f>
        <v>0</v>
      </c>
      <c r="U129">
        <f>'Formato 6 a)'!G137</f>
        <v>0</v>
      </c>
    </row>
    <row r="130" spans="1:21">
      <c r="A130" s="3" t="str">
        <f t="shared" si="2"/>
        <v>6,1,2,7,1,0,0</v>
      </c>
      <c r="B130">
        <v>6</v>
      </c>
      <c r="C130">
        <v>1</v>
      </c>
      <c r="D130">
        <v>2</v>
      </c>
      <c r="E130">
        <v>7</v>
      </c>
      <c r="F130">
        <v>1</v>
      </c>
      <c r="K130" t="s">
        <v>3196</v>
      </c>
      <c r="P130">
        <f>'Formato 6 a)'!B138</f>
        <v>0</v>
      </c>
      <c r="Q130">
        <f>'Formato 6 a)'!C138</f>
        <v>0</v>
      </c>
      <c r="R130">
        <f>'Formato 6 a)'!D138</f>
        <v>0</v>
      </c>
      <c r="S130">
        <f>'Formato 6 a)'!E138</f>
        <v>0</v>
      </c>
      <c r="T130">
        <f>'Formato 6 a)'!F138</f>
        <v>0</v>
      </c>
      <c r="U130">
        <f>'Formato 6 a)'!G138</f>
        <v>0</v>
      </c>
    </row>
    <row r="131" spans="1:21">
      <c r="A131" s="3" t="str">
        <f t="shared" si="2"/>
        <v>6,1,2,7,2,0,0</v>
      </c>
      <c r="B131">
        <v>6</v>
      </c>
      <c r="C131">
        <v>1</v>
      </c>
      <c r="D131">
        <v>2</v>
      </c>
      <c r="E131">
        <v>7</v>
      </c>
      <c r="F131">
        <v>2</v>
      </c>
      <c r="K131" t="s">
        <v>3197</v>
      </c>
      <c r="P131">
        <f>'Formato 6 a)'!B139</f>
        <v>0</v>
      </c>
      <c r="Q131">
        <f>'Formato 6 a)'!C139</f>
        <v>0</v>
      </c>
      <c r="R131">
        <f>'Formato 6 a)'!D139</f>
        <v>0</v>
      </c>
      <c r="S131">
        <f>'Formato 6 a)'!E139</f>
        <v>0</v>
      </c>
      <c r="T131">
        <f>'Formato 6 a)'!F139</f>
        <v>0</v>
      </c>
      <c r="U131">
        <f>'Formato 6 a)'!G139</f>
        <v>0</v>
      </c>
    </row>
    <row r="132" spans="1:21">
      <c r="A132" s="3" t="str">
        <f t="shared" si="2"/>
        <v>6,1,2,7,3,0,0</v>
      </c>
      <c r="B132">
        <v>6</v>
      </c>
      <c r="C132">
        <v>1</v>
      </c>
      <c r="D132">
        <v>2</v>
      </c>
      <c r="E132">
        <v>7</v>
      </c>
      <c r="F132">
        <v>3</v>
      </c>
      <c r="K132" t="s">
        <v>3198</v>
      </c>
      <c r="P132">
        <f>'Formato 6 a)'!B140</f>
        <v>0</v>
      </c>
      <c r="Q132">
        <f>'Formato 6 a)'!C140</f>
        <v>0</v>
      </c>
      <c r="R132">
        <f>'Formato 6 a)'!D140</f>
        <v>0</v>
      </c>
      <c r="S132">
        <f>'Formato 6 a)'!E140</f>
        <v>0</v>
      </c>
      <c r="T132">
        <f>'Formato 6 a)'!F140</f>
        <v>0</v>
      </c>
      <c r="U132">
        <f>'Formato 6 a)'!G140</f>
        <v>0</v>
      </c>
    </row>
    <row r="133" spans="1:21">
      <c r="A133" s="3" t="str">
        <f t="shared" si="2"/>
        <v>6,1,2,7,4,0,0</v>
      </c>
      <c r="B133">
        <v>6</v>
      </c>
      <c r="C133">
        <v>1</v>
      </c>
      <c r="D133">
        <v>2</v>
      </c>
      <c r="E133">
        <v>7</v>
      </c>
      <c r="F133">
        <v>4</v>
      </c>
      <c r="K133" t="s">
        <v>3199</v>
      </c>
      <c r="P133">
        <f>'Formato 6 a)'!B141</f>
        <v>0</v>
      </c>
      <c r="Q133">
        <f>'Formato 6 a)'!C141</f>
        <v>0</v>
      </c>
      <c r="R133">
        <f>'Formato 6 a)'!D141</f>
        <v>0</v>
      </c>
      <c r="S133">
        <f>'Formato 6 a)'!E141</f>
        <v>0</v>
      </c>
      <c r="T133">
        <f>'Formato 6 a)'!F141</f>
        <v>0</v>
      </c>
      <c r="U133">
        <f>'Formato 6 a)'!G141</f>
        <v>0</v>
      </c>
    </row>
    <row r="134" spans="1:21">
      <c r="A134" s="3" t="str">
        <f t="shared" si="2"/>
        <v>6,1,2,7,5,0,0</v>
      </c>
      <c r="B134">
        <v>6</v>
      </c>
      <c r="C134">
        <v>1</v>
      </c>
      <c r="D134">
        <v>2</v>
      </c>
      <c r="E134">
        <v>7</v>
      </c>
      <c r="F134">
        <v>5</v>
      </c>
      <c r="K134" t="s">
        <v>3200</v>
      </c>
      <c r="P134">
        <f>'Formato 6 a)'!B142</f>
        <v>0</v>
      </c>
      <c r="Q134">
        <f>'Formato 6 a)'!C142</f>
        <v>0</v>
      </c>
      <c r="R134">
        <f>'Formato 6 a)'!D142</f>
        <v>0</v>
      </c>
      <c r="S134">
        <f>'Formato 6 a)'!E142</f>
        <v>0</v>
      </c>
      <c r="T134">
        <f>'Formato 6 a)'!F142</f>
        <v>0</v>
      </c>
      <c r="U134">
        <f>'Formato 6 a)'!G142</f>
        <v>0</v>
      </c>
    </row>
    <row r="135" spans="1:21">
      <c r="A135" s="3" t="str">
        <f t="shared" si="2"/>
        <v>6,1,2,7,5,1,0</v>
      </c>
      <c r="B135">
        <v>6</v>
      </c>
      <c r="C135">
        <v>1</v>
      </c>
      <c r="D135">
        <v>2</v>
      </c>
      <c r="E135">
        <v>7</v>
      </c>
      <c r="F135">
        <v>5</v>
      </c>
      <c r="G135">
        <v>1</v>
      </c>
      <c r="L135" t="s">
        <v>344</v>
      </c>
      <c r="P135">
        <f>'Formato 6 a)'!B143</f>
        <v>0</v>
      </c>
      <c r="Q135">
        <f>'Formato 6 a)'!C143</f>
        <v>0</v>
      </c>
      <c r="R135">
        <f>'Formato 6 a)'!D143</f>
        <v>0</v>
      </c>
      <c r="S135">
        <f>'Formato 6 a)'!E143</f>
        <v>0</v>
      </c>
      <c r="T135">
        <f>'Formato 6 a)'!F143</f>
        <v>0</v>
      </c>
      <c r="U135">
        <f>'Formato 6 a)'!G143</f>
        <v>0</v>
      </c>
    </row>
    <row r="136" spans="1:21">
      <c r="A136" s="3" t="str">
        <f t="shared" si="2"/>
        <v>6,1,2,7,6,0,0</v>
      </c>
      <c r="B136">
        <v>6</v>
      </c>
      <c r="C136">
        <v>1</v>
      </c>
      <c r="D136">
        <v>2</v>
      </c>
      <c r="E136">
        <v>7</v>
      </c>
      <c r="F136">
        <v>6</v>
      </c>
      <c r="K136" t="s">
        <v>3201</v>
      </c>
      <c r="P136">
        <f>'Formato 6 a)'!B144</f>
        <v>0</v>
      </c>
      <c r="Q136">
        <f>'Formato 6 a)'!C144</f>
        <v>0</v>
      </c>
      <c r="R136">
        <f>'Formato 6 a)'!D144</f>
        <v>0</v>
      </c>
      <c r="S136">
        <f>'Formato 6 a)'!E144</f>
        <v>0</v>
      </c>
      <c r="T136">
        <f>'Formato 6 a)'!F144</f>
        <v>0</v>
      </c>
      <c r="U136">
        <f>'Formato 6 a)'!G144</f>
        <v>0</v>
      </c>
    </row>
    <row r="137" spans="1:21">
      <c r="A137" s="3" t="str">
        <f t="shared" si="2"/>
        <v>6,1,2,7,7,0,0</v>
      </c>
      <c r="B137">
        <v>6</v>
      </c>
      <c r="C137">
        <v>1</v>
      </c>
      <c r="D137">
        <v>2</v>
      </c>
      <c r="E137">
        <v>7</v>
      </c>
      <c r="F137">
        <v>7</v>
      </c>
      <c r="K137" t="s">
        <v>3202</v>
      </c>
      <c r="P137">
        <f>'Formato 6 a)'!B145</f>
        <v>0</v>
      </c>
      <c r="Q137">
        <f>'Formato 6 a)'!C145</f>
        <v>0</v>
      </c>
      <c r="R137">
        <f>'Formato 6 a)'!D145</f>
        <v>0</v>
      </c>
      <c r="S137">
        <f>'Formato 6 a)'!E145</f>
        <v>0</v>
      </c>
      <c r="T137">
        <f>'Formato 6 a)'!F145</f>
        <v>0</v>
      </c>
      <c r="U137">
        <f>'Formato 6 a)'!G145</f>
        <v>0</v>
      </c>
    </row>
    <row r="138" spans="1:21">
      <c r="A138" s="3" t="str">
        <f t="shared" si="2"/>
        <v>6,1,2,8,0,0,0</v>
      </c>
      <c r="B138">
        <v>6</v>
      </c>
      <c r="C138">
        <v>1</v>
      </c>
      <c r="D138">
        <v>2</v>
      </c>
      <c r="E138">
        <v>8</v>
      </c>
      <c r="J138" t="s">
        <v>3203</v>
      </c>
      <c r="P138">
        <f>'Formato 6 a)'!B146</f>
        <v>0</v>
      </c>
      <c r="Q138">
        <f>'Formato 6 a)'!C146</f>
        <v>480000</v>
      </c>
      <c r="R138">
        <f>'Formato 6 a)'!D146</f>
        <v>480000</v>
      </c>
      <c r="S138">
        <f>'Formato 6 a)'!E146</f>
        <v>480000</v>
      </c>
      <c r="T138">
        <f>'Formato 6 a)'!F146</f>
        <v>480000</v>
      </c>
      <c r="U138">
        <f>'Formato 6 a)'!G146</f>
        <v>0</v>
      </c>
    </row>
    <row r="139" spans="1:21">
      <c r="A139" s="3" t="str">
        <f t="shared" si="2"/>
        <v>6,1,2,8,1,0,0</v>
      </c>
      <c r="B139">
        <v>6</v>
      </c>
      <c r="C139">
        <v>1</v>
      </c>
      <c r="D139">
        <v>2</v>
      </c>
      <c r="E139">
        <v>8</v>
      </c>
      <c r="F139">
        <v>1</v>
      </c>
      <c r="K139" t="s">
        <v>751</v>
      </c>
      <c r="P139">
        <f>'Formato 6 a)'!B147</f>
        <v>0</v>
      </c>
      <c r="Q139">
        <f>'Formato 6 a)'!C147</f>
        <v>0</v>
      </c>
      <c r="R139">
        <f>'Formato 6 a)'!D147</f>
        <v>0</v>
      </c>
      <c r="S139">
        <f>'Formato 6 a)'!E147</f>
        <v>0</v>
      </c>
      <c r="T139">
        <f>'Formato 6 a)'!F147</f>
        <v>0</v>
      </c>
      <c r="U139">
        <f>'Formato 6 a)'!G147</f>
        <v>0</v>
      </c>
    </row>
    <row r="140" spans="1:21">
      <c r="A140" s="3" t="str">
        <f t="shared" si="2"/>
        <v>6,1,2,8,2,0,0</v>
      </c>
      <c r="B140">
        <v>6</v>
      </c>
      <c r="C140">
        <v>1</v>
      </c>
      <c r="D140">
        <v>2</v>
      </c>
      <c r="E140">
        <v>8</v>
      </c>
      <c r="F140">
        <v>2</v>
      </c>
      <c r="K140" t="s">
        <v>646</v>
      </c>
      <c r="P140">
        <f>'Formato 6 a)'!B148</f>
        <v>0</v>
      </c>
      <c r="Q140">
        <f>'Formato 6 a)'!C148</f>
        <v>0</v>
      </c>
      <c r="R140">
        <f>'Formato 6 a)'!D148</f>
        <v>0</v>
      </c>
      <c r="S140">
        <f>'Formato 6 a)'!E148</f>
        <v>0</v>
      </c>
      <c r="T140">
        <f>'Formato 6 a)'!F148</f>
        <v>0</v>
      </c>
      <c r="U140">
        <f>'Formato 6 a)'!G148</f>
        <v>0</v>
      </c>
    </row>
    <row r="141" spans="1:21">
      <c r="A141" s="3" t="str">
        <f t="shared" ref="A141:A150" si="3">IF(LEN(CLEAN(B141))=0,"0",B141)&amp;","&amp;IF(LEN(CLEAN(C141))=0,"0",C141)&amp;","&amp;IF(LEN(CLEAN(D141))=0,"0",D141)&amp;","&amp;IF(LEN(CLEAN(E141))=0,"0",E141)&amp;","&amp;IF(LEN(CLEAN(F141))=0,"0",F141)&amp;","&amp;IF(LEN(CLEAN(G141))=0,"0",G141)&amp;","&amp;IF(LEN(CLEAN(H141))=0,"0",H141)</f>
        <v>6,1,2,8,3,0,0</v>
      </c>
      <c r="B141">
        <v>6</v>
      </c>
      <c r="C141">
        <v>1</v>
      </c>
      <c r="D141">
        <v>2</v>
      </c>
      <c r="E141">
        <v>8</v>
      </c>
      <c r="F141">
        <v>3</v>
      </c>
      <c r="K141" t="s">
        <v>758</v>
      </c>
      <c r="P141">
        <f>'Formato 6 a)'!B149</f>
        <v>0</v>
      </c>
      <c r="Q141">
        <f>'Formato 6 a)'!C149</f>
        <v>480000</v>
      </c>
      <c r="R141">
        <f>'Formato 6 a)'!D149</f>
        <v>480000</v>
      </c>
      <c r="S141">
        <f>'Formato 6 a)'!E149</f>
        <v>480000</v>
      </c>
      <c r="T141">
        <f>'Formato 6 a)'!F149</f>
        <v>480000</v>
      </c>
      <c r="U141">
        <f>'Formato 6 a)'!G149</f>
        <v>0</v>
      </c>
    </row>
    <row r="142" spans="1:21">
      <c r="A142" s="3" t="str">
        <f t="shared" si="3"/>
        <v>6,1,2,9,0,0,0</v>
      </c>
      <c r="B142">
        <v>6</v>
      </c>
      <c r="C142">
        <v>1</v>
      </c>
      <c r="D142">
        <v>2</v>
      </c>
      <c r="E142">
        <v>9</v>
      </c>
      <c r="J142" t="s">
        <v>661</v>
      </c>
      <c r="P142">
        <f>'Formato 6 a)'!B150</f>
        <v>2907142.84</v>
      </c>
      <c r="Q142">
        <f>'Formato 6 a)'!C150</f>
        <v>0</v>
      </c>
      <c r="R142">
        <f>'Formato 6 a)'!D150</f>
        <v>2907142.84</v>
      </c>
      <c r="S142">
        <f>'Formato 6 a)'!E150</f>
        <v>1915270.88</v>
      </c>
      <c r="T142">
        <f>'Formato 6 a)'!F150</f>
        <v>1915270.88</v>
      </c>
      <c r="U142">
        <f>'Formato 6 a)'!G150</f>
        <v>991871.9600000002</v>
      </c>
    </row>
    <row r="143" spans="1:21">
      <c r="A143" s="3" t="str">
        <f t="shared" si="3"/>
        <v>6,1,2,9,1,0,0</v>
      </c>
      <c r="B143">
        <v>6</v>
      </c>
      <c r="C143">
        <v>1</v>
      </c>
      <c r="D143">
        <v>2</v>
      </c>
      <c r="E143">
        <v>9</v>
      </c>
      <c r="F143">
        <v>1</v>
      </c>
      <c r="K143" t="s">
        <v>3204</v>
      </c>
      <c r="P143">
        <f>'Formato 6 a)'!B151</f>
        <v>1607142.84</v>
      </c>
      <c r="Q143">
        <f>'Formato 6 a)'!C151</f>
        <v>0</v>
      </c>
      <c r="R143">
        <f>'Formato 6 a)'!D151</f>
        <v>1607142.84</v>
      </c>
      <c r="S143">
        <f>'Formato 6 a)'!E151</f>
        <v>1205357.1299999999</v>
      </c>
      <c r="T143">
        <f>'Formato 6 a)'!F151</f>
        <v>1205357.1299999999</v>
      </c>
      <c r="U143">
        <f>'Formato 6 a)'!G151</f>
        <v>401785.7100000002</v>
      </c>
    </row>
    <row r="144" spans="1:21">
      <c r="A144" s="3" t="str">
        <f t="shared" si="3"/>
        <v>6,1,2,9,2,0,0</v>
      </c>
      <c r="B144">
        <v>6</v>
      </c>
      <c r="C144">
        <v>1</v>
      </c>
      <c r="D144">
        <v>2</v>
      </c>
      <c r="E144">
        <v>9</v>
      </c>
      <c r="F144">
        <v>2</v>
      </c>
      <c r="K144" t="s">
        <v>3205</v>
      </c>
      <c r="P144">
        <f>'Formato 6 a)'!B152</f>
        <v>1300000</v>
      </c>
      <c r="Q144">
        <f>'Formato 6 a)'!C152</f>
        <v>0</v>
      </c>
      <c r="R144">
        <f>'Formato 6 a)'!D152</f>
        <v>1300000</v>
      </c>
      <c r="S144">
        <f>'Formato 6 a)'!E152</f>
        <v>709913.75</v>
      </c>
      <c r="T144">
        <f>'Formato 6 a)'!F152</f>
        <v>709913.75</v>
      </c>
      <c r="U144">
        <f>'Formato 6 a)'!G152</f>
        <v>590086.25</v>
      </c>
    </row>
    <row r="145" spans="1:21">
      <c r="A145" s="3" t="str">
        <f t="shared" si="3"/>
        <v>6,1,2,9,3,0,0</v>
      </c>
      <c r="B145">
        <v>6</v>
      </c>
      <c r="C145">
        <v>1</v>
      </c>
      <c r="D145">
        <v>2</v>
      </c>
      <c r="E145">
        <v>9</v>
      </c>
      <c r="F145">
        <v>3</v>
      </c>
      <c r="K145" t="s">
        <v>3206</v>
      </c>
      <c r="P145">
        <f>'Formato 6 a)'!B153</f>
        <v>0</v>
      </c>
      <c r="Q145">
        <f>'Formato 6 a)'!C153</f>
        <v>0</v>
      </c>
      <c r="R145">
        <f>'Formato 6 a)'!D153</f>
        <v>0</v>
      </c>
      <c r="S145">
        <f>'Formato 6 a)'!E153</f>
        <v>0</v>
      </c>
      <c r="T145">
        <f>'Formato 6 a)'!F153</f>
        <v>0</v>
      </c>
      <c r="U145">
        <f>'Formato 6 a)'!G153</f>
        <v>0</v>
      </c>
    </row>
    <row r="146" spans="1:21">
      <c r="A146" s="3" t="str">
        <f t="shared" si="3"/>
        <v>6,1,2,9,4,0,0</v>
      </c>
      <c r="B146">
        <v>6</v>
      </c>
      <c r="C146">
        <v>1</v>
      </c>
      <c r="D146">
        <v>2</v>
      </c>
      <c r="E146">
        <v>9</v>
      </c>
      <c r="F146">
        <v>4</v>
      </c>
      <c r="K146" t="s">
        <v>3207</v>
      </c>
      <c r="P146">
        <f>'Formato 6 a)'!B154</f>
        <v>0</v>
      </c>
      <c r="Q146">
        <f>'Formato 6 a)'!C154</f>
        <v>0</v>
      </c>
      <c r="R146">
        <f>'Formato 6 a)'!D154</f>
        <v>0</v>
      </c>
      <c r="S146">
        <f>'Formato 6 a)'!E154</f>
        <v>0</v>
      </c>
      <c r="T146">
        <f>'Formato 6 a)'!F154</f>
        <v>0</v>
      </c>
      <c r="U146">
        <f>'Formato 6 a)'!G154</f>
        <v>0</v>
      </c>
    </row>
    <row r="147" spans="1:21">
      <c r="A147" s="3" t="str">
        <f t="shared" si="3"/>
        <v>6,1,2,9,5,0,0</v>
      </c>
      <c r="B147">
        <v>6</v>
      </c>
      <c r="C147">
        <v>1</v>
      </c>
      <c r="D147">
        <v>2</v>
      </c>
      <c r="E147">
        <v>9</v>
      </c>
      <c r="F147">
        <v>5</v>
      </c>
      <c r="K147" t="s">
        <v>3208</v>
      </c>
      <c r="P147">
        <f>'Formato 6 a)'!B155</f>
        <v>0</v>
      </c>
      <c r="Q147">
        <f>'Formato 6 a)'!C155</f>
        <v>0</v>
      </c>
      <c r="R147">
        <f>'Formato 6 a)'!D155</f>
        <v>0</v>
      </c>
      <c r="S147">
        <f>'Formato 6 a)'!E155</f>
        <v>0</v>
      </c>
      <c r="T147">
        <f>'Formato 6 a)'!F155</f>
        <v>0</v>
      </c>
      <c r="U147">
        <f>'Formato 6 a)'!G155</f>
        <v>0</v>
      </c>
    </row>
    <row r="148" spans="1:21">
      <c r="A148" s="3" t="str">
        <f t="shared" si="3"/>
        <v>6,1,2,9,6,0,0</v>
      </c>
      <c r="B148">
        <v>6</v>
      </c>
      <c r="C148">
        <v>1</v>
      </c>
      <c r="D148">
        <v>2</v>
      </c>
      <c r="E148">
        <v>9</v>
      </c>
      <c r="F148">
        <v>6</v>
      </c>
      <c r="K148" t="s">
        <v>3209</v>
      </c>
      <c r="P148">
        <f>'Formato 6 a)'!B156</f>
        <v>0</v>
      </c>
      <c r="Q148">
        <f>'Formato 6 a)'!C156</f>
        <v>0</v>
      </c>
      <c r="R148">
        <f>'Formato 6 a)'!D156</f>
        <v>0</v>
      </c>
      <c r="S148">
        <f>'Formato 6 a)'!E156</f>
        <v>0</v>
      </c>
      <c r="T148">
        <f>'Formato 6 a)'!F156</f>
        <v>0</v>
      </c>
      <c r="U148">
        <f>'Formato 6 a)'!G156</f>
        <v>0</v>
      </c>
    </row>
    <row r="149" spans="1:21">
      <c r="A149" s="3" t="str">
        <f t="shared" si="3"/>
        <v>6,1,2,9,7,0,0</v>
      </c>
      <c r="B149">
        <v>6</v>
      </c>
      <c r="C149">
        <v>1</v>
      </c>
      <c r="D149">
        <v>2</v>
      </c>
      <c r="E149">
        <v>9</v>
      </c>
      <c r="F149">
        <v>7</v>
      </c>
      <c r="K149" t="s">
        <v>3210</v>
      </c>
      <c r="P149">
        <f>'Formato 6 a)'!B157</f>
        <v>0</v>
      </c>
      <c r="Q149">
        <f>'Formato 6 a)'!C157</f>
        <v>0</v>
      </c>
      <c r="R149">
        <f>'Formato 6 a)'!D157</f>
        <v>0</v>
      </c>
      <c r="S149">
        <f>'Formato 6 a)'!E157</f>
        <v>0</v>
      </c>
      <c r="T149">
        <f>'Formato 6 a)'!F157</f>
        <v>0</v>
      </c>
      <c r="U149">
        <f>'Formato 6 a)'!G157</f>
        <v>0</v>
      </c>
    </row>
    <row r="150" spans="1:21">
      <c r="A150" s="3" t="str">
        <f t="shared" si="3"/>
        <v>6,1,3,10,0,0,0</v>
      </c>
      <c r="B150">
        <v>6</v>
      </c>
      <c r="C150">
        <v>1</v>
      </c>
      <c r="D150">
        <v>3</v>
      </c>
      <c r="E150">
        <v>10</v>
      </c>
      <c r="I150" t="s">
        <v>3211</v>
      </c>
      <c r="P150">
        <f>'Formato 6 a)'!B159</f>
        <v>420759000</v>
      </c>
      <c r="Q150">
        <f>'Formato 6 a)'!C159</f>
        <v>172005182.34999999</v>
      </c>
      <c r="R150">
        <f>'Formato 6 a)'!D159</f>
        <v>592764182.3499999</v>
      </c>
      <c r="S150">
        <f>'Formato 6 a)'!E159</f>
        <v>306056660.79000002</v>
      </c>
      <c r="T150">
        <f>'Formato 6 a)'!F159</f>
        <v>299081489.14999998</v>
      </c>
      <c r="U150">
        <f>'Formato 6 a)'!G159</f>
        <v>286707521.56</v>
      </c>
    </row>
  </sheetData>
  <sheetProtection algorithmName="SHA-512" hashValue="bE22ozB/2AdfGc/UUx+Zdg/K7nQ9WzgY/Z26kmbEWLCMbg3R+/eYxnIXfXryVpWWe0MG+BHBZuY9qE71BfYxJQ==" saltValue="/m0HQY5GbdY+GcDctyDqGg==" spinCount="100000" sheet="1" objects="1" scenarios="1"/>
  <pageMargins left="0.7" right="0.7" top="0.75" bottom="0.75" header="0.3" footer="0.3"/>
  <pageSetup paperSize="119" orientation="portrait" horizontalDpi="360" verticalDpi="36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71">
    <pageSetUpPr fitToPage="1"/>
  </sheetPr>
  <dimension ref="A1:XFD88"/>
  <sheetViews>
    <sheetView showGridLines="0" topLeftCell="A55" zoomScale="90" zoomScaleNormal="90" workbookViewId="0">
      <selection activeCell="G86" sqref="G86"/>
    </sheetView>
  </sheetViews>
  <sheetFormatPr baseColWidth="10" defaultColWidth="0" defaultRowHeight="15" zeroHeight="1"/>
  <cols>
    <col min="1" max="1" width="59.28515625" customWidth="1"/>
    <col min="2" max="6" width="20.7109375" customWidth="1"/>
    <col min="7" max="7" width="18.28515625" customWidth="1"/>
    <col min="8" max="16384" width="10.7109375" hidden="1"/>
  </cols>
  <sheetData>
    <row r="1" spans="1:7" ht="56.25" customHeight="1">
      <c r="A1" s="266" t="s">
        <v>3282</v>
      </c>
      <c r="B1" s="266"/>
      <c r="C1" s="266"/>
      <c r="D1" s="266"/>
      <c r="E1" s="266"/>
      <c r="F1" s="266"/>
      <c r="G1" s="266"/>
    </row>
    <row r="2" spans="1:7">
      <c r="A2" s="247" t="str">
        <f>ENTE_PUBLICO_A</f>
        <v>Municipio de Valle de Santiago, Gto., Gobierno del Estado de Guanajuato (a)</v>
      </c>
      <c r="B2" s="248"/>
      <c r="C2" s="248"/>
      <c r="D2" s="248"/>
      <c r="E2" s="248"/>
      <c r="F2" s="248"/>
      <c r="G2" s="249"/>
    </row>
    <row r="3" spans="1:7">
      <c r="A3" s="250" t="s">
        <v>277</v>
      </c>
      <c r="B3" s="251"/>
      <c r="C3" s="251"/>
      <c r="D3" s="251"/>
      <c r="E3" s="251"/>
      <c r="F3" s="251"/>
      <c r="G3" s="252"/>
    </row>
    <row r="4" spans="1:7">
      <c r="A4" s="250" t="s">
        <v>431</v>
      </c>
      <c r="B4" s="251"/>
      <c r="C4" s="251"/>
      <c r="D4" s="251"/>
      <c r="E4" s="251"/>
      <c r="F4" s="251"/>
      <c r="G4" s="252"/>
    </row>
    <row r="5" spans="1:7">
      <c r="A5" s="253" t="str">
        <f>TRIMESTRE</f>
        <v>Del 1 de enero al 30 de septiembre de 2020 (b)</v>
      </c>
      <c r="B5" s="254"/>
      <c r="C5" s="254"/>
      <c r="D5" s="254"/>
      <c r="E5" s="254"/>
      <c r="F5" s="254"/>
      <c r="G5" s="255"/>
    </row>
    <row r="6" spans="1:7">
      <c r="A6" s="256" t="s">
        <v>118</v>
      </c>
      <c r="B6" s="257"/>
      <c r="C6" s="257"/>
      <c r="D6" s="257"/>
      <c r="E6" s="257"/>
      <c r="F6" s="257"/>
      <c r="G6" s="258"/>
    </row>
    <row r="7" spans="1:7">
      <c r="A7" s="262" t="s">
        <v>0</v>
      </c>
      <c r="B7" s="264" t="s">
        <v>279</v>
      </c>
      <c r="C7" s="264"/>
      <c r="D7" s="264"/>
      <c r="E7" s="264"/>
      <c r="F7" s="264"/>
      <c r="G7" s="268" t="s">
        <v>280</v>
      </c>
    </row>
    <row r="8" spans="1:7" ht="30">
      <c r="A8" s="263"/>
      <c r="B8" s="45" t="s">
        <v>281</v>
      </c>
      <c r="C8" s="44" t="s">
        <v>211</v>
      </c>
      <c r="D8" s="45" t="s">
        <v>212</v>
      </c>
      <c r="E8" s="45" t="s">
        <v>167</v>
      </c>
      <c r="F8" s="45" t="s">
        <v>185</v>
      </c>
      <c r="G8" s="267"/>
    </row>
    <row r="9" spans="1:7">
      <c r="A9" s="51" t="s">
        <v>432</v>
      </c>
      <c r="B9" s="171">
        <f>SUBTOTAL(9,B10:B69)</f>
        <v>213259000</v>
      </c>
      <c r="C9" s="171">
        <f t="shared" ref="C9:G9" si="0">SUBTOTAL(9,C10:C69)</f>
        <v>52565105.150000006</v>
      </c>
      <c r="D9" s="171">
        <f t="shared" si="0"/>
        <v>265824105.15000001</v>
      </c>
      <c r="E9" s="171">
        <f t="shared" si="0"/>
        <v>148876838.13</v>
      </c>
      <c r="F9" s="171">
        <f t="shared" si="0"/>
        <v>147218255.79999995</v>
      </c>
      <c r="G9" s="171">
        <f t="shared" si="0"/>
        <v>116947267.02000001</v>
      </c>
    </row>
    <row r="10" spans="1:7" s="24" customFormat="1" ht="14.25" customHeight="1">
      <c r="A10" s="194" t="s">
        <v>3297</v>
      </c>
      <c r="B10" s="195">
        <v>1652650.73</v>
      </c>
      <c r="C10" s="196">
        <v>0</v>
      </c>
      <c r="D10" s="195">
        <v>1652650.73</v>
      </c>
      <c r="E10" s="195">
        <v>1090338.8600000001</v>
      </c>
      <c r="F10" s="195">
        <v>1090338.8600000001</v>
      </c>
      <c r="G10" s="196">
        <v>562311.86999999988</v>
      </c>
    </row>
    <row r="11" spans="1:7" s="178" customFormat="1" ht="14.25" customHeight="1">
      <c r="A11" s="194" t="s">
        <v>3298</v>
      </c>
      <c r="B11" s="195">
        <v>1921582.3</v>
      </c>
      <c r="C11" s="196">
        <v>501039.42000000016</v>
      </c>
      <c r="D11" s="195">
        <v>2422621.7200000002</v>
      </c>
      <c r="E11" s="195">
        <v>1429036.57</v>
      </c>
      <c r="F11" s="195">
        <v>1429036.57</v>
      </c>
      <c r="G11" s="196">
        <v>993585.15000000014</v>
      </c>
    </row>
    <row r="12" spans="1:7" s="178" customFormat="1" ht="14.25" customHeight="1">
      <c r="A12" s="194" t="s">
        <v>3299</v>
      </c>
      <c r="B12" s="195">
        <v>11274681.869999999</v>
      </c>
      <c r="C12" s="196">
        <v>-2987</v>
      </c>
      <c r="D12" s="195">
        <v>11271694.869999999</v>
      </c>
      <c r="E12" s="195">
        <v>7505763.2800000003</v>
      </c>
      <c r="F12" s="195">
        <v>7505763.2800000003</v>
      </c>
      <c r="G12" s="196">
        <v>3765931.5899999989</v>
      </c>
    </row>
    <row r="13" spans="1:7" s="178" customFormat="1" ht="14.25" customHeight="1">
      <c r="A13" s="194" t="s">
        <v>3300</v>
      </c>
      <c r="B13" s="195">
        <v>3302148</v>
      </c>
      <c r="C13" s="196">
        <v>18000</v>
      </c>
      <c r="D13" s="195">
        <v>3320148</v>
      </c>
      <c r="E13" s="195">
        <v>1139515.58</v>
      </c>
      <c r="F13" s="195">
        <v>1139515.58</v>
      </c>
      <c r="G13" s="196">
        <v>2180632.42</v>
      </c>
    </row>
    <row r="14" spans="1:7" s="178" customFormat="1" ht="14.25" customHeight="1">
      <c r="A14" s="194" t="s">
        <v>3301</v>
      </c>
      <c r="B14" s="195">
        <v>12603536</v>
      </c>
      <c r="C14" s="196">
        <v>3370000</v>
      </c>
      <c r="D14" s="195">
        <v>15973536</v>
      </c>
      <c r="E14" s="195">
        <v>6727214.04</v>
      </c>
      <c r="F14" s="195">
        <v>6727214.04</v>
      </c>
      <c r="G14" s="196">
        <v>9246321.9600000009</v>
      </c>
    </row>
    <row r="15" spans="1:7" s="178" customFormat="1" ht="14.25" customHeight="1">
      <c r="A15" s="194" t="s">
        <v>3302</v>
      </c>
      <c r="B15" s="195">
        <v>3746687</v>
      </c>
      <c r="C15" s="196">
        <v>309900</v>
      </c>
      <c r="D15" s="195">
        <v>4056587</v>
      </c>
      <c r="E15" s="195">
        <v>2006055.44</v>
      </c>
      <c r="F15" s="195">
        <v>2006055.44</v>
      </c>
      <c r="G15" s="196">
        <v>2050531.56</v>
      </c>
    </row>
    <row r="16" spans="1:7" s="178" customFormat="1" ht="14.25" customHeight="1">
      <c r="A16" s="194" t="s">
        <v>3303</v>
      </c>
      <c r="B16" s="195">
        <v>2279181</v>
      </c>
      <c r="C16" s="196">
        <v>0</v>
      </c>
      <c r="D16" s="195">
        <v>2279181</v>
      </c>
      <c r="E16" s="195">
        <v>1383533.33</v>
      </c>
      <c r="F16" s="195">
        <v>1383533.33</v>
      </c>
      <c r="G16" s="196">
        <v>895647.66999999993</v>
      </c>
    </row>
    <row r="17" spans="1:7" s="178" customFormat="1" ht="14.25" customHeight="1">
      <c r="A17" s="194" t="s">
        <v>3304</v>
      </c>
      <c r="B17" s="195">
        <v>3559758</v>
      </c>
      <c r="C17" s="196">
        <v>0</v>
      </c>
      <c r="D17" s="195">
        <v>3559758</v>
      </c>
      <c r="E17" s="195">
        <v>2339087.04</v>
      </c>
      <c r="F17" s="195">
        <v>2339087.04</v>
      </c>
      <c r="G17" s="196">
        <v>1220670.96</v>
      </c>
    </row>
    <row r="18" spans="1:7" s="178" customFormat="1" ht="14.25" customHeight="1">
      <c r="A18" s="194" t="s">
        <v>3305</v>
      </c>
      <c r="B18" s="195">
        <v>2321200</v>
      </c>
      <c r="C18" s="196">
        <v>-60000</v>
      </c>
      <c r="D18" s="195">
        <v>2261200</v>
      </c>
      <c r="E18" s="195">
        <v>1016390.01</v>
      </c>
      <c r="F18" s="195">
        <v>1016390.01</v>
      </c>
      <c r="G18" s="196">
        <v>1244809.99</v>
      </c>
    </row>
    <row r="19" spans="1:7" s="178" customFormat="1" ht="14.25" customHeight="1">
      <c r="A19" s="194" t="s">
        <v>3306</v>
      </c>
      <c r="B19" s="195">
        <v>133139</v>
      </c>
      <c r="C19" s="196">
        <v>0</v>
      </c>
      <c r="D19" s="195">
        <v>133139</v>
      </c>
      <c r="E19" s="195">
        <v>93149.82</v>
      </c>
      <c r="F19" s="195">
        <v>93149.82</v>
      </c>
      <c r="G19" s="196">
        <v>39989.179999999993</v>
      </c>
    </row>
    <row r="20" spans="1:7" s="178" customFormat="1" ht="14.25" customHeight="1">
      <c r="A20" s="194" t="s">
        <v>3307</v>
      </c>
      <c r="B20" s="195">
        <v>667977</v>
      </c>
      <c r="C20" s="196">
        <v>0</v>
      </c>
      <c r="D20" s="195">
        <v>667977</v>
      </c>
      <c r="E20" s="195">
        <v>378432.68</v>
      </c>
      <c r="F20" s="195">
        <v>378432.68</v>
      </c>
      <c r="G20" s="196">
        <v>289544.32000000001</v>
      </c>
    </row>
    <row r="21" spans="1:7" s="178" customFormat="1" ht="14.25" customHeight="1">
      <c r="A21" s="194" t="s">
        <v>3308</v>
      </c>
      <c r="B21" s="195">
        <v>460952</v>
      </c>
      <c r="C21" s="196">
        <v>0</v>
      </c>
      <c r="D21" s="195">
        <v>460952</v>
      </c>
      <c r="E21" s="195">
        <v>292706</v>
      </c>
      <c r="F21" s="195">
        <v>292706</v>
      </c>
      <c r="G21" s="196">
        <v>168246</v>
      </c>
    </row>
    <row r="22" spans="1:7" s="178" customFormat="1" ht="14.25" customHeight="1">
      <c r="A22" s="194" t="s">
        <v>3309</v>
      </c>
      <c r="B22" s="195">
        <v>295779</v>
      </c>
      <c r="C22" s="196">
        <v>0</v>
      </c>
      <c r="D22" s="195">
        <v>295779</v>
      </c>
      <c r="E22" s="195">
        <v>182826.96</v>
      </c>
      <c r="F22" s="195">
        <v>182826.96</v>
      </c>
      <c r="G22" s="196">
        <v>112952.04000000001</v>
      </c>
    </row>
    <row r="23" spans="1:7" s="178" customFormat="1" ht="14.25" customHeight="1">
      <c r="A23" s="194" t="s">
        <v>3310</v>
      </c>
      <c r="B23" s="195">
        <v>54155163</v>
      </c>
      <c r="C23" s="196">
        <v>-4914961.2100000009</v>
      </c>
      <c r="D23" s="195">
        <v>49240201.789999999</v>
      </c>
      <c r="E23" s="195">
        <v>28493909.629999999</v>
      </c>
      <c r="F23" s="195">
        <v>28163106.460000001</v>
      </c>
      <c r="G23" s="196">
        <v>20746292.16</v>
      </c>
    </row>
    <row r="24" spans="1:7" s="178" customFormat="1" ht="14.25" customHeight="1">
      <c r="A24" s="194" t="s">
        <v>3311</v>
      </c>
      <c r="B24" s="195">
        <v>4283157</v>
      </c>
      <c r="C24" s="196">
        <v>4000</v>
      </c>
      <c r="D24" s="195">
        <v>4287157</v>
      </c>
      <c r="E24" s="195">
        <v>2105120.1</v>
      </c>
      <c r="F24" s="195">
        <v>2105120.1</v>
      </c>
      <c r="G24" s="196">
        <v>2182036.9</v>
      </c>
    </row>
    <row r="25" spans="1:7" s="178" customFormat="1" ht="14.25" customHeight="1">
      <c r="A25" s="194" t="s">
        <v>3312</v>
      </c>
      <c r="B25" s="195">
        <v>1269901</v>
      </c>
      <c r="C25" s="196">
        <v>0</v>
      </c>
      <c r="D25" s="195">
        <v>1269901</v>
      </c>
      <c r="E25" s="195">
        <v>831157.86</v>
      </c>
      <c r="F25" s="195">
        <v>831157.86</v>
      </c>
      <c r="G25" s="196">
        <v>438743.14</v>
      </c>
    </row>
    <row r="26" spans="1:7" s="178" customFormat="1" ht="14.25" customHeight="1">
      <c r="A26" s="194" t="s">
        <v>3313</v>
      </c>
      <c r="B26" s="195">
        <v>759393</v>
      </c>
      <c r="C26" s="196">
        <v>520000</v>
      </c>
      <c r="D26" s="195">
        <v>1279393</v>
      </c>
      <c r="E26" s="195">
        <v>1011186.83</v>
      </c>
      <c r="F26" s="195">
        <v>1011186.83</v>
      </c>
      <c r="G26" s="196">
        <v>268206.17000000004</v>
      </c>
    </row>
    <row r="27" spans="1:7" s="178" customFormat="1" ht="14.25" customHeight="1">
      <c r="A27" s="194" t="s">
        <v>3314</v>
      </c>
      <c r="B27" s="195">
        <v>1209203</v>
      </c>
      <c r="C27" s="196">
        <v>17400</v>
      </c>
      <c r="D27" s="195">
        <v>1226603</v>
      </c>
      <c r="E27" s="195">
        <v>712959.71</v>
      </c>
      <c r="F27" s="195">
        <v>712959.71</v>
      </c>
      <c r="G27" s="196">
        <v>513643.29000000004</v>
      </c>
    </row>
    <row r="28" spans="1:7" s="178" customFormat="1" ht="14.25" customHeight="1">
      <c r="A28" s="194" t="s">
        <v>3315</v>
      </c>
      <c r="B28" s="195">
        <v>711474</v>
      </c>
      <c r="C28" s="196">
        <v>5100</v>
      </c>
      <c r="D28" s="195">
        <v>716574</v>
      </c>
      <c r="E28" s="195">
        <v>464882.89</v>
      </c>
      <c r="F28" s="195">
        <v>464882.89</v>
      </c>
      <c r="G28" s="196">
        <v>251691.11</v>
      </c>
    </row>
    <row r="29" spans="1:7" s="178" customFormat="1" ht="14.25" customHeight="1">
      <c r="A29" s="194" t="s">
        <v>3316</v>
      </c>
      <c r="B29" s="195">
        <v>659420</v>
      </c>
      <c r="C29" s="196">
        <v>0</v>
      </c>
      <c r="D29" s="195">
        <v>659420</v>
      </c>
      <c r="E29" s="195">
        <v>432542.27</v>
      </c>
      <c r="F29" s="195">
        <v>432542.27</v>
      </c>
      <c r="G29" s="196">
        <v>226877.72999999998</v>
      </c>
    </row>
    <row r="30" spans="1:7" s="178" customFormat="1" ht="14.25" customHeight="1">
      <c r="A30" s="194" t="s">
        <v>3317</v>
      </c>
      <c r="B30" s="195">
        <v>685056</v>
      </c>
      <c r="C30" s="196">
        <v>0</v>
      </c>
      <c r="D30" s="195">
        <v>685056</v>
      </c>
      <c r="E30" s="195">
        <v>328545.09000000003</v>
      </c>
      <c r="F30" s="195">
        <v>328545.09000000003</v>
      </c>
      <c r="G30" s="196">
        <v>356510.91</v>
      </c>
    </row>
    <row r="31" spans="1:7" s="178" customFormat="1" ht="14.25" customHeight="1">
      <c r="A31" s="194" t="s">
        <v>3318</v>
      </c>
      <c r="B31" s="195">
        <v>496387</v>
      </c>
      <c r="C31" s="196">
        <v>0</v>
      </c>
      <c r="D31" s="195">
        <v>496387</v>
      </c>
      <c r="E31" s="195">
        <v>324563.90000000002</v>
      </c>
      <c r="F31" s="195">
        <v>324563.90000000002</v>
      </c>
      <c r="G31" s="196">
        <v>171823.09999999998</v>
      </c>
    </row>
    <row r="32" spans="1:7" s="178" customFormat="1" ht="14.25" customHeight="1">
      <c r="A32" s="194" t="s">
        <v>3319</v>
      </c>
      <c r="B32" s="195">
        <v>274962</v>
      </c>
      <c r="C32" s="196">
        <v>0</v>
      </c>
      <c r="D32" s="195">
        <v>274962</v>
      </c>
      <c r="E32" s="195">
        <v>180444.41</v>
      </c>
      <c r="F32" s="195">
        <v>180444.41</v>
      </c>
      <c r="G32" s="196">
        <v>94517.59</v>
      </c>
    </row>
    <row r="33" spans="1:7" s="178" customFormat="1" ht="14.25" customHeight="1">
      <c r="A33" s="194" t="s">
        <v>3320</v>
      </c>
      <c r="B33" s="195">
        <v>1104511.1000000001</v>
      </c>
      <c r="C33" s="196">
        <v>-20000</v>
      </c>
      <c r="D33" s="195">
        <v>1084511.1000000001</v>
      </c>
      <c r="E33" s="195">
        <v>679080.84</v>
      </c>
      <c r="F33" s="195">
        <v>679080.84</v>
      </c>
      <c r="G33" s="196">
        <v>405430.26000000013</v>
      </c>
    </row>
    <row r="34" spans="1:7" s="178" customFormat="1" ht="14.25" customHeight="1">
      <c r="A34" s="194" t="s">
        <v>3321</v>
      </c>
      <c r="B34" s="195">
        <v>907930</v>
      </c>
      <c r="C34" s="196">
        <v>0</v>
      </c>
      <c r="D34" s="195">
        <v>907930</v>
      </c>
      <c r="E34" s="195">
        <v>533171.68999999994</v>
      </c>
      <c r="F34" s="195">
        <v>533171.68999999994</v>
      </c>
      <c r="G34" s="196">
        <v>374758.31000000006</v>
      </c>
    </row>
    <row r="35" spans="1:7" s="178" customFormat="1" ht="14.25" customHeight="1">
      <c r="A35" s="194" t="s">
        <v>3322</v>
      </c>
      <c r="B35" s="195">
        <v>4865588</v>
      </c>
      <c r="C35" s="196">
        <v>42961151.530000001</v>
      </c>
      <c r="D35" s="195">
        <v>47826739.530000001</v>
      </c>
      <c r="E35" s="195">
        <v>30099935.460000001</v>
      </c>
      <c r="F35" s="195">
        <v>29070396.300000001</v>
      </c>
      <c r="G35" s="196">
        <v>17726804.07</v>
      </c>
    </row>
    <row r="36" spans="1:7" s="178" customFormat="1" ht="14.25" customHeight="1">
      <c r="A36" s="194" t="s">
        <v>3323</v>
      </c>
      <c r="B36" s="195">
        <v>4947828</v>
      </c>
      <c r="C36" s="196">
        <v>0</v>
      </c>
      <c r="D36" s="195">
        <v>4947828</v>
      </c>
      <c r="E36" s="195">
        <v>2830577</v>
      </c>
      <c r="F36" s="195">
        <v>2830577</v>
      </c>
      <c r="G36" s="196">
        <v>2117251</v>
      </c>
    </row>
    <row r="37" spans="1:7" s="178" customFormat="1" ht="14.25" customHeight="1">
      <c r="A37" s="194" t="s">
        <v>3324</v>
      </c>
      <c r="B37" s="195">
        <v>1936196</v>
      </c>
      <c r="C37" s="196">
        <v>-72000</v>
      </c>
      <c r="D37" s="195">
        <v>1864196</v>
      </c>
      <c r="E37" s="195">
        <v>1055775.08</v>
      </c>
      <c r="F37" s="195">
        <v>1055775.08</v>
      </c>
      <c r="G37" s="196">
        <v>808420.91999999993</v>
      </c>
    </row>
    <row r="38" spans="1:7" s="178" customFormat="1" ht="14.25" customHeight="1">
      <c r="A38" s="194" t="s">
        <v>3325</v>
      </c>
      <c r="B38" s="195">
        <v>1227467</v>
      </c>
      <c r="C38" s="196">
        <v>29400</v>
      </c>
      <c r="D38" s="195">
        <v>1256867</v>
      </c>
      <c r="E38" s="195">
        <v>803512.71</v>
      </c>
      <c r="F38" s="195">
        <v>803512.71</v>
      </c>
      <c r="G38" s="196">
        <v>453354.29000000004</v>
      </c>
    </row>
    <row r="39" spans="1:7" s="178" customFormat="1" ht="14.25" customHeight="1">
      <c r="A39" s="194" t="s">
        <v>3326</v>
      </c>
      <c r="B39" s="195">
        <v>2790326</v>
      </c>
      <c r="C39" s="196">
        <v>60000</v>
      </c>
      <c r="D39" s="195">
        <v>2850326</v>
      </c>
      <c r="E39" s="195">
        <v>1652376.55</v>
      </c>
      <c r="F39" s="195">
        <v>1652376.55</v>
      </c>
      <c r="G39" s="196">
        <v>1197949.45</v>
      </c>
    </row>
    <row r="40" spans="1:7" s="178" customFormat="1" ht="14.25" customHeight="1">
      <c r="A40" s="194" t="s">
        <v>3327</v>
      </c>
      <c r="B40" s="195">
        <v>7521614</v>
      </c>
      <c r="C40" s="196">
        <v>133000</v>
      </c>
      <c r="D40" s="195">
        <v>7654614</v>
      </c>
      <c r="E40" s="195">
        <v>4657380.7</v>
      </c>
      <c r="F40" s="195">
        <v>4657380.7</v>
      </c>
      <c r="G40" s="196">
        <v>2997233.3</v>
      </c>
    </row>
    <row r="41" spans="1:7" s="178" customFormat="1" ht="14.25" customHeight="1">
      <c r="A41" s="194" t="s">
        <v>3328</v>
      </c>
      <c r="B41" s="195">
        <v>3795720</v>
      </c>
      <c r="C41" s="196">
        <v>130000</v>
      </c>
      <c r="D41" s="195">
        <v>3925720</v>
      </c>
      <c r="E41" s="195">
        <v>2249115.31</v>
      </c>
      <c r="F41" s="195">
        <v>2230115.31</v>
      </c>
      <c r="G41" s="196">
        <v>1676604.69</v>
      </c>
    </row>
    <row r="42" spans="1:7" s="178" customFormat="1" ht="14.25" customHeight="1">
      <c r="A42" s="194" t="s">
        <v>3329</v>
      </c>
      <c r="B42" s="195">
        <v>3656311</v>
      </c>
      <c r="C42" s="196">
        <v>-10000</v>
      </c>
      <c r="D42" s="195">
        <v>3646311</v>
      </c>
      <c r="E42" s="195">
        <v>2211341.7400000002</v>
      </c>
      <c r="F42" s="195">
        <v>2211341.7400000002</v>
      </c>
      <c r="G42" s="196">
        <v>1434969.2599999998</v>
      </c>
    </row>
    <row r="43" spans="1:7" s="178" customFormat="1" ht="14.25" customHeight="1">
      <c r="A43" s="194" t="s">
        <v>3330</v>
      </c>
      <c r="B43" s="195">
        <v>2177978</v>
      </c>
      <c r="C43" s="196">
        <v>20000</v>
      </c>
      <c r="D43" s="195">
        <v>2197978</v>
      </c>
      <c r="E43" s="195">
        <v>1410729.41</v>
      </c>
      <c r="F43" s="195">
        <v>1410729.41</v>
      </c>
      <c r="G43" s="196">
        <v>787248.59000000008</v>
      </c>
    </row>
    <row r="44" spans="1:7" s="178" customFormat="1" ht="14.25" customHeight="1">
      <c r="A44" s="194" t="s">
        <v>3331</v>
      </c>
      <c r="B44" s="195">
        <v>2274708</v>
      </c>
      <c r="C44" s="196">
        <v>66600</v>
      </c>
      <c r="D44" s="195">
        <v>2341308</v>
      </c>
      <c r="E44" s="195">
        <v>1334898.99</v>
      </c>
      <c r="F44" s="195">
        <v>1334898.99</v>
      </c>
      <c r="G44" s="196">
        <v>1006409.01</v>
      </c>
    </row>
    <row r="45" spans="1:7" s="178" customFormat="1" ht="14.25" customHeight="1">
      <c r="A45" s="194" t="s">
        <v>3332</v>
      </c>
      <c r="B45" s="195">
        <v>5696156</v>
      </c>
      <c r="C45" s="196">
        <v>11090569.41</v>
      </c>
      <c r="D45" s="195">
        <v>16786725.41</v>
      </c>
      <c r="E45" s="195">
        <v>5767288.0700000003</v>
      </c>
      <c r="F45" s="195">
        <v>5767288.0700000003</v>
      </c>
      <c r="G45" s="196">
        <v>11019437.34</v>
      </c>
    </row>
    <row r="46" spans="1:7" s="178" customFormat="1" ht="14.25" customHeight="1">
      <c r="A46" s="194" t="s">
        <v>3333</v>
      </c>
      <c r="B46" s="195">
        <v>685547</v>
      </c>
      <c r="C46" s="196">
        <v>3800</v>
      </c>
      <c r="D46" s="195">
        <v>689347</v>
      </c>
      <c r="E46" s="195">
        <v>382210.33</v>
      </c>
      <c r="F46" s="195">
        <v>382210.33</v>
      </c>
      <c r="G46" s="196">
        <v>307136.67</v>
      </c>
    </row>
    <row r="47" spans="1:7" s="178" customFormat="1" ht="14.25" customHeight="1">
      <c r="A47" s="194" t="s">
        <v>3334</v>
      </c>
      <c r="B47" s="195">
        <v>838461</v>
      </c>
      <c r="C47" s="196">
        <v>0</v>
      </c>
      <c r="D47" s="195">
        <v>838461</v>
      </c>
      <c r="E47" s="195">
        <v>413450.6</v>
      </c>
      <c r="F47" s="195">
        <v>413450.6</v>
      </c>
      <c r="G47" s="196">
        <v>425010.4</v>
      </c>
    </row>
    <row r="48" spans="1:7" s="178" customFormat="1" ht="14.25" customHeight="1">
      <c r="A48" s="194" t="s">
        <v>3335</v>
      </c>
      <c r="B48" s="195">
        <v>977836</v>
      </c>
      <c r="C48" s="196">
        <v>4000</v>
      </c>
      <c r="D48" s="195">
        <v>981836</v>
      </c>
      <c r="E48" s="195">
        <v>604987.92000000004</v>
      </c>
      <c r="F48" s="195">
        <v>604987.92000000004</v>
      </c>
      <c r="G48" s="196">
        <v>376848.07999999996</v>
      </c>
    </row>
    <row r="49" spans="1:7" s="178" customFormat="1" ht="14.25" customHeight="1">
      <c r="A49" s="194" t="s">
        <v>3336</v>
      </c>
      <c r="B49" s="195">
        <v>1331714</v>
      </c>
      <c r="C49" s="196">
        <v>17000</v>
      </c>
      <c r="D49" s="195">
        <v>1348714</v>
      </c>
      <c r="E49" s="195">
        <v>634641.48</v>
      </c>
      <c r="F49" s="195">
        <v>634641.48</v>
      </c>
      <c r="G49" s="196">
        <v>714072.52</v>
      </c>
    </row>
    <row r="50" spans="1:7" s="178" customFormat="1" ht="14.25" customHeight="1">
      <c r="A50" s="194" t="s">
        <v>3337</v>
      </c>
      <c r="B50" s="195">
        <v>327627</v>
      </c>
      <c r="C50" s="196">
        <v>0</v>
      </c>
      <c r="D50" s="195">
        <v>327627</v>
      </c>
      <c r="E50" s="195">
        <v>148125.04</v>
      </c>
      <c r="F50" s="195">
        <v>148125.04</v>
      </c>
      <c r="G50" s="196">
        <v>179501.96</v>
      </c>
    </row>
    <row r="51" spans="1:7" s="178" customFormat="1" ht="14.25" customHeight="1">
      <c r="A51" s="194" t="s">
        <v>3338</v>
      </c>
      <c r="B51" s="195">
        <v>2926776</v>
      </c>
      <c r="C51" s="196">
        <v>75000</v>
      </c>
      <c r="D51" s="195">
        <v>3001776</v>
      </c>
      <c r="E51" s="195">
        <v>1967870.35</v>
      </c>
      <c r="F51" s="195">
        <v>1967870.35</v>
      </c>
      <c r="G51" s="196">
        <v>1033905.6499999999</v>
      </c>
    </row>
    <row r="52" spans="1:7" s="178" customFormat="1" ht="14.25" customHeight="1">
      <c r="A52" s="194" t="s">
        <v>3339</v>
      </c>
      <c r="B52" s="195">
        <v>8419628</v>
      </c>
      <c r="C52" s="196">
        <v>-50000</v>
      </c>
      <c r="D52" s="195">
        <v>8369628</v>
      </c>
      <c r="E52" s="195">
        <v>6434333.3300000001</v>
      </c>
      <c r="F52" s="195">
        <v>6253093.3300000001</v>
      </c>
      <c r="G52" s="196">
        <v>1935294.67</v>
      </c>
    </row>
    <row r="53" spans="1:7" s="178" customFormat="1" ht="14.25" customHeight="1">
      <c r="A53" s="194" t="s">
        <v>3340</v>
      </c>
      <c r="B53" s="195">
        <v>806037</v>
      </c>
      <c r="C53" s="196">
        <v>0</v>
      </c>
      <c r="D53" s="195">
        <v>806037</v>
      </c>
      <c r="E53" s="195">
        <v>493412.36</v>
      </c>
      <c r="F53" s="195">
        <v>493412.36</v>
      </c>
      <c r="G53" s="196">
        <v>312624.64000000001</v>
      </c>
    </row>
    <row r="54" spans="1:7" s="178" customFormat="1" ht="14.25" customHeight="1">
      <c r="A54" s="194" t="s">
        <v>3341</v>
      </c>
      <c r="B54" s="195">
        <v>406893</v>
      </c>
      <c r="C54" s="196">
        <v>0</v>
      </c>
      <c r="D54" s="195">
        <v>406893</v>
      </c>
      <c r="E54" s="195">
        <v>237513.14</v>
      </c>
      <c r="F54" s="195">
        <v>237513.14</v>
      </c>
      <c r="G54" s="196">
        <v>169379.86</v>
      </c>
    </row>
    <row r="55" spans="1:7" s="178" customFormat="1" ht="14.25" customHeight="1">
      <c r="A55" s="194" t="s">
        <v>3342</v>
      </c>
      <c r="B55" s="195">
        <v>12963754</v>
      </c>
      <c r="C55" s="196">
        <v>-66000</v>
      </c>
      <c r="D55" s="195">
        <v>12897754</v>
      </c>
      <c r="E55" s="195">
        <v>5575498.25</v>
      </c>
      <c r="F55" s="195">
        <v>5575498.25</v>
      </c>
      <c r="G55" s="196">
        <v>7322255.75</v>
      </c>
    </row>
    <row r="56" spans="1:7" s="178" customFormat="1" ht="14.25" customHeight="1">
      <c r="A56" s="194" t="s">
        <v>3343</v>
      </c>
      <c r="B56" s="195">
        <v>1435064</v>
      </c>
      <c r="C56" s="196">
        <v>0</v>
      </c>
      <c r="D56" s="195">
        <v>1435064</v>
      </c>
      <c r="E56" s="195">
        <v>791358.74</v>
      </c>
      <c r="F56" s="195">
        <v>791358.74</v>
      </c>
      <c r="G56" s="196">
        <v>643705.26</v>
      </c>
    </row>
    <row r="57" spans="1:7" s="178" customFormat="1" ht="14.25" customHeight="1">
      <c r="A57" s="194" t="s">
        <v>3344</v>
      </c>
      <c r="B57" s="195">
        <v>15549485</v>
      </c>
      <c r="C57" s="196">
        <v>707383</v>
      </c>
      <c r="D57" s="195">
        <v>16256868</v>
      </c>
      <c r="E57" s="195">
        <v>9241394.3599999994</v>
      </c>
      <c r="F57" s="195">
        <v>9143394.3599999994</v>
      </c>
      <c r="G57" s="196">
        <v>7015473.6400000006</v>
      </c>
    </row>
    <row r="58" spans="1:7" s="178" customFormat="1" ht="14.25" customHeight="1">
      <c r="A58" s="194" t="s">
        <v>3345</v>
      </c>
      <c r="B58" s="195">
        <v>1682946</v>
      </c>
      <c r="C58" s="196">
        <v>0</v>
      </c>
      <c r="D58" s="195">
        <v>1682946</v>
      </c>
      <c r="E58" s="195">
        <v>737361.73</v>
      </c>
      <c r="F58" s="195">
        <v>737361.73</v>
      </c>
      <c r="G58" s="196">
        <v>945584.27</v>
      </c>
    </row>
    <row r="59" spans="1:7" s="178" customFormat="1" ht="14.25" customHeight="1">
      <c r="A59" s="194" t="s">
        <v>3346</v>
      </c>
      <c r="B59" s="195">
        <v>3197894</v>
      </c>
      <c r="C59" s="196">
        <v>43750</v>
      </c>
      <c r="D59" s="195">
        <v>3241644</v>
      </c>
      <c r="E59" s="195">
        <v>1886799.47</v>
      </c>
      <c r="F59" s="195">
        <v>1886799.47</v>
      </c>
      <c r="G59" s="196">
        <v>1354844.53</v>
      </c>
    </row>
    <row r="60" spans="1:7" s="178" customFormat="1" ht="14.25" customHeight="1">
      <c r="A60" s="194" t="s">
        <v>3347</v>
      </c>
      <c r="B60" s="195">
        <v>1059060</v>
      </c>
      <c r="C60" s="196">
        <v>0</v>
      </c>
      <c r="D60" s="195">
        <v>1059060</v>
      </c>
      <c r="E60" s="195">
        <v>611528.97</v>
      </c>
      <c r="F60" s="195">
        <v>611528.97</v>
      </c>
      <c r="G60" s="196">
        <v>447531.03</v>
      </c>
    </row>
    <row r="61" spans="1:7" s="178" customFormat="1" ht="14.25" customHeight="1">
      <c r="A61" s="194" t="s">
        <v>3348</v>
      </c>
      <c r="B61" s="195">
        <v>4642657</v>
      </c>
      <c r="C61" s="196">
        <v>-2629000</v>
      </c>
      <c r="D61" s="195">
        <v>2013657</v>
      </c>
      <c r="E61" s="195">
        <v>427799.53</v>
      </c>
      <c r="F61" s="195">
        <v>427799.53</v>
      </c>
      <c r="G61" s="196">
        <v>1585857.47</v>
      </c>
    </row>
    <row r="62" spans="1:7" s="178" customFormat="1" ht="14.25" customHeight="1">
      <c r="A62" s="194" t="s">
        <v>3349</v>
      </c>
      <c r="B62" s="195">
        <v>1761097</v>
      </c>
      <c r="C62" s="196">
        <v>26000</v>
      </c>
      <c r="D62" s="195">
        <v>1787097</v>
      </c>
      <c r="E62" s="195">
        <v>997060.26</v>
      </c>
      <c r="F62" s="195">
        <v>997060.26</v>
      </c>
      <c r="G62" s="196">
        <v>790036.74</v>
      </c>
    </row>
    <row r="63" spans="1:7" s="24" customFormat="1" ht="14.25" customHeight="1">
      <c r="A63" s="194" t="s">
        <v>3350</v>
      </c>
      <c r="B63" s="195">
        <v>767149</v>
      </c>
      <c r="C63" s="196">
        <v>0</v>
      </c>
      <c r="D63" s="195">
        <v>767149</v>
      </c>
      <c r="E63" s="195">
        <v>448506.92</v>
      </c>
      <c r="F63" s="195">
        <v>448506.92</v>
      </c>
      <c r="G63" s="196">
        <v>318642.08</v>
      </c>
    </row>
    <row r="64" spans="1:7" s="24" customFormat="1" ht="14.25" customHeight="1">
      <c r="A64" s="194" t="s">
        <v>3351</v>
      </c>
      <c r="B64" s="195">
        <v>921854</v>
      </c>
      <c r="C64" s="196">
        <v>150000</v>
      </c>
      <c r="D64" s="195">
        <v>1071854</v>
      </c>
      <c r="E64" s="195">
        <v>507576.14</v>
      </c>
      <c r="F64" s="195">
        <v>507576.14</v>
      </c>
      <c r="G64" s="196">
        <v>564277.86</v>
      </c>
    </row>
    <row r="65" spans="1:16384" s="24" customFormat="1" ht="14.25" customHeight="1">
      <c r="A65" s="194" t="s">
        <v>3352</v>
      </c>
      <c r="B65" s="195">
        <v>600000</v>
      </c>
      <c r="C65" s="196">
        <v>72600</v>
      </c>
      <c r="D65" s="195">
        <v>672600</v>
      </c>
      <c r="E65" s="195">
        <v>366742.3</v>
      </c>
      <c r="F65" s="195">
        <v>366742.3</v>
      </c>
      <c r="G65" s="196">
        <v>305857.7</v>
      </c>
    </row>
    <row r="66" spans="1:16384" s="24" customFormat="1" ht="14.25" customHeight="1">
      <c r="A66" s="194" t="s">
        <v>3353</v>
      </c>
      <c r="B66" s="195">
        <v>71400</v>
      </c>
      <c r="C66" s="196">
        <v>18000</v>
      </c>
      <c r="D66" s="195">
        <v>89400</v>
      </c>
      <c r="E66" s="195">
        <v>64417.55</v>
      </c>
      <c r="F66" s="195">
        <v>64417.55</v>
      </c>
      <c r="G66" s="196">
        <v>24982.449999999997</v>
      </c>
    </row>
    <row r="67" spans="1:16384" s="24" customFormat="1" ht="14.25" customHeight="1">
      <c r="A67" s="194" t="s">
        <v>3354</v>
      </c>
      <c r="B67" s="195">
        <v>69000</v>
      </c>
      <c r="C67" s="196">
        <v>20000</v>
      </c>
      <c r="D67" s="195">
        <v>89000</v>
      </c>
      <c r="E67" s="195">
        <v>28901.87</v>
      </c>
      <c r="F67" s="195">
        <v>28901.87</v>
      </c>
      <c r="G67" s="196">
        <v>60098.130000000005</v>
      </c>
    </row>
    <row r="68" spans="1:16384" s="24" customFormat="1" ht="14.25" customHeight="1">
      <c r="A68" s="194" t="s">
        <v>3355</v>
      </c>
      <c r="B68" s="195">
        <v>129000</v>
      </c>
      <c r="C68" s="196">
        <v>3000</v>
      </c>
      <c r="D68" s="195">
        <v>132000</v>
      </c>
      <c r="E68" s="195">
        <v>68197.37</v>
      </c>
      <c r="F68" s="195">
        <v>68197.37</v>
      </c>
      <c r="G68" s="196">
        <v>63802.630000000005</v>
      </c>
    </row>
    <row r="69" spans="1:16384" s="24" customFormat="1" ht="14.25" customHeight="1">
      <c r="A69" s="194" t="s">
        <v>3356</v>
      </c>
      <c r="B69" s="195">
        <v>62400</v>
      </c>
      <c r="C69" s="196">
        <v>13360</v>
      </c>
      <c r="D69" s="195">
        <v>75760</v>
      </c>
      <c r="E69" s="195">
        <v>52604.27</v>
      </c>
      <c r="F69" s="195">
        <v>52604.27</v>
      </c>
      <c r="G69" s="196">
        <v>23155.730000000003</v>
      </c>
    </row>
    <row r="70" spans="1:16384">
      <c r="A70" s="69" t="s">
        <v>678</v>
      </c>
      <c r="B70" s="53"/>
      <c r="C70" s="53"/>
      <c r="D70" s="53"/>
      <c r="E70" s="53"/>
      <c r="F70" s="53"/>
      <c r="G70" s="53"/>
    </row>
    <row r="71" spans="1:16384" s="24" customFormat="1">
      <c r="A71" s="54" t="s">
        <v>433</v>
      </c>
      <c r="B71" s="191">
        <f>SUBTOTAL(9,B72:B84)</f>
        <v>207500000</v>
      </c>
      <c r="C71" s="191">
        <f t="shared" ref="C71:G71" si="1">SUBTOTAL(9,C72:C84)</f>
        <v>119440077.19999999</v>
      </c>
      <c r="D71" s="191">
        <f t="shared" si="1"/>
        <v>326940077.19999999</v>
      </c>
      <c r="E71" s="191">
        <f t="shared" si="1"/>
        <v>157179822.66000003</v>
      </c>
      <c r="F71" s="191">
        <f t="shared" si="1"/>
        <v>151863233.35000002</v>
      </c>
      <c r="G71" s="191">
        <f t="shared" si="1"/>
        <v>169760254.53999999</v>
      </c>
      <c r="H71" s="191">
        <f t="shared" ref="H71:BN71" si="2">SUM(H72:H84)</f>
        <v>0</v>
      </c>
      <c r="I71" s="191">
        <f t="shared" si="2"/>
        <v>0</v>
      </c>
      <c r="J71" s="191">
        <f t="shared" si="2"/>
        <v>0</v>
      </c>
      <c r="K71" s="191">
        <f t="shared" si="2"/>
        <v>0</v>
      </c>
      <c r="L71" s="191">
        <f t="shared" si="2"/>
        <v>0</v>
      </c>
      <c r="M71" s="191">
        <f t="shared" si="2"/>
        <v>0</v>
      </c>
      <c r="N71" s="191">
        <f t="shared" si="2"/>
        <v>0</v>
      </c>
      <c r="O71" s="191">
        <f t="shared" si="2"/>
        <v>0</v>
      </c>
      <c r="P71" s="191">
        <f t="shared" si="2"/>
        <v>0</v>
      </c>
      <c r="Q71" s="191">
        <f t="shared" si="2"/>
        <v>0</v>
      </c>
      <c r="R71" s="191">
        <f t="shared" si="2"/>
        <v>0</v>
      </c>
      <c r="S71" s="191">
        <f t="shared" si="2"/>
        <v>0</v>
      </c>
      <c r="T71" s="191">
        <f t="shared" si="2"/>
        <v>0</v>
      </c>
      <c r="U71" s="191">
        <f t="shared" si="2"/>
        <v>0</v>
      </c>
      <c r="V71" s="191">
        <f t="shared" si="2"/>
        <v>0</v>
      </c>
      <c r="W71" s="191">
        <f t="shared" si="2"/>
        <v>0</v>
      </c>
      <c r="X71" s="191">
        <f t="shared" si="2"/>
        <v>0</v>
      </c>
      <c r="Y71" s="191">
        <f t="shared" si="2"/>
        <v>0</v>
      </c>
      <c r="Z71" s="191">
        <f t="shared" si="2"/>
        <v>0</v>
      </c>
      <c r="AA71" s="191">
        <f t="shared" si="2"/>
        <v>0</v>
      </c>
      <c r="AB71" s="191">
        <f t="shared" si="2"/>
        <v>0</v>
      </c>
      <c r="AC71" s="191">
        <f t="shared" si="2"/>
        <v>0</v>
      </c>
      <c r="AD71" s="191">
        <f t="shared" si="2"/>
        <v>0</v>
      </c>
      <c r="AE71" s="191">
        <f t="shared" si="2"/>
        <v>0</v>
      </c>
      <c r="AF71" s="191">
        <f t="shared" si="2"/>
        <v>0</v>
      </c>
      <c r="AG71" s="191">
        <f t="shared" si="2"/>
        <v>0</v>
      </c>
      <c r="AH71" s="191">
        <f t="shared" si="2"/>
        <v>0</v>
      </c>
      <c r="AI71" s="191">
        <f t="shared" si="2"/>
        <v>0</v>
      </c>
      <c r="AJ71" s="191">
        <f t="shared" si="2"/>
        <v>0</v>
      </c>
      <c r="AK71" s="191">
        <f t="shared" si="2"/>
        <v>0</v>
      </c>
      <c r="AL71" s="191">
        <f t="shared" si="2"/>
        <v>0</v>
      </c>
      <c r="AM71" s="191">
        <f t="shared" si="2"/>
        <v>0</v>
      </c>
      <c r="AN71" s="191">
        <f t="shared" si="2"/>
        <v>0</v>
      </c>
      <c r="AO71" s="191">
        <f t="shared" si="2"/>
        <v>0</v>
      </c>
      <c r="AP71" s="191">
        <f t="shared" si="2"/>
        <v>0</v>
      </c>
      <c r="AQ71" s="191">
        <f t="shared" si="2"/>
        <v>0</v>
      </c>
      <c r="AR71" s="191">
        <f t="shared" si="2"/>
        <v>0</v>
      </c>
      <c r="AS71" s="191">
        <f t="shared" si="2"/>
        <v>0</v>
      </c>
      <c r="AT71" s="191">
        <f t="shared" si="2"/>
        <v>0</v>
      </c>
      <c r="AU71" s="191">
        <f t="shared" si="2"/>
        <v>0</v>
      </c>
      <c r="AV71" s="191">
        <f t="shared" si="2"/>
        <v>0</v>
      </c>
      <c r="AW71" s="191">
        <f t="shared" si="2"/>
        <v>0</v>
      </c>
      <c r="AX71" s="191">
        <f t="shared" si="2"/>
        <v>0</v>
      </c>
      <c r="AY71" s="191">
        <f t="shared" si="2"/>
        <v>0</v>
      </c>
      <c r="AZ71" s="191">
        <f t="shared" si="2"/>
        <v>0</v>
      </c>
      <c r="BA71" s="191">
        <f t="shared" si="2"/>
        <v>0</v>
      </c>
      <c r="BB71" s="191">
        <f t="shared" si="2"/>
        <v>0</v>
      </c>
      <c r="BC71" s="191">
        <f t="shared" si="2"/>
        <v>0</v>
      </c>
      <c r="BD71" s="191">
        <f t="shared" si="2"/>
        <v>0</v>
      </c>
      <c r="BE71" s="191">
        <f t="shared" si="2"/>
        <v>0</v>
      </c>
      <c r="BF71" s="191">
        <f t="shared" si="2"/>
        <v>0</v>
      </c>
      <c r="BG71" s="191">
        <f t="shared" si="2"/>
        <v>0</v>
      </c>
      <c r="BH71" s="191">
        <f t="shared" si="2"/>
        <v>0</v>
      </c>
      <c r="BI71" s="191">
        <f t="shared" si="2"/>
        <v>0</v>
      </c>
      <c r="BJ71" s="191">
        <f t="shared" si="2"/>
        <v>0</v>
      </c>
      <c r="BK71" s="191">
        <f t="shared" si="2"/>
        <v>0</v>
      </c>
      <c r="BL71" s="191">
        <f t="shared" si="2"/>
        <v>0</v>
      </c>
      <c r="BM71" s="191">
        <f t="shared" si="2"/>
        <v>0</v>
      </c>
      <c r="BN71" s="191">
        <f t="shared" si="2"/>
        <v>0</v>
      </c>
      <c r="BO71" s="191">
        <f t="shared" ref="BO71:DZ71" si="3">SUM(BO72:BO84)</f>
        <v>0</v>
      </c>
      <c r="BP71" s="191">
        <f t="shared" si="3"/>
        <v>0</v>
      </c>
      <c r="BQ71" s="191">
        <f t="shared" si="3"/>
        <v>0</v>
      </c>
      <c r="BR71" s="191">
        <f t="shared" si="3"/>
        <v>0</v>
      </c>
      <c r="BS71" s="191">
        <f t="shared" si="3"/>
        <v>0</v>
      </c>
      <c r="BT71" s="191">
        <f t="shared" si="3"/>
        <v>0</v>
      </c>
      <c r="BU71" s="191">
        <f t="shared" si="3"/>
        <v>0</v>
      </c>
      <c r="BV71" s="191">
        <f t="shared" si="3"/>
        <v>0</v>
      </c>
      <c r="BW71" s="191">
        <f t="shared" si="3"/>
        <v>0</v>
      </c>
      <c r="BX71" s="191">
        <f t="shared" si="3"/>
        <v>0</v>
      </c>
      <c r="BY71" s="191">
        <f t="shared" si="3"/>
        <v>0</v>
      </c>
      <c r="BZ71" s="191">
        <f t="shared" si="3"/>
        <v>0</v>
      </c>
      <c r="CA71" s="191">
        <f t="shared" si="3"/>
        <v>0</v>
      </c>
      <c r="CB71" s="191">
        <f t="shared" si="3"/>
        <v>0</v>
      </c>
      <c r="CC71" s="191">
        <f t="shared" si="3"/>
        <v>0</v>
      </c>
      <c r="CD71" s="191">
        <f t="shared" si="3"/>
        <v>0</v>
      </c>
      <c r="CE71" s="191">
        <f t="shared" si="3"/>
        <v>0</v>
      </c>
      <c r="CF71" s="191">
        <f t="shared" si="3"/>
        <v>0</v>
      </c>
      <c r="CG71" s="191">
        <f t="shared" si="3"/>
        <v>0</v>
      </c>
      <c r="CH71" s="191">
        <f t="shared" si="3"/>
        <v>0</v>
      </c>
      <c r="CI71" s="191">
        <f t="shared" si="3"/>
        <v>0</v>
      </c>
      <c r="CJ71" s="191">
        <f t="shared" si="3"/>
        <v>0</v>
      </c>
      <c r="CK71" s="191">
        <f t="shared" si="3"/>
        <v>0</v>
      </c>
      <c r="CL71" s="191">
        <f t="shared" si="3"/>
        <v>0</v>
      </c>
      <c r="CM71" s="191">
        <f t="shared" si="3"/>
        <v>0</v>
      </c>
      <c r="CN71" s="191">
        <f t="shared" si="3"/>
        <v>0</v>
      </c>
      <c r="CO71" s="191">
        <f t="shared" si="3"/>
        <v>0</v>
      </c>
      <c r="CP71" s="191">
        <f t="shared" si="3"/>
        <v>0</v>
      </c>
      <c r="CQ71" s="191">
        <f t="shared" si="3"/>
        <v>0</v>
      </c>
      <c r="CR71" s="191">
        <f t="shared" si="3"/>
        <v>0</v>
      </c>
      <c r="CS71" s="191">
        <f t="shared" si="3"/>
        <v>0</v>
      </c>
      <c r="CT71" s="191">
        <f t="shared" si="3"/>
        <v>0</v>
      </c>
      <c r="CU71" s="191">
        <f t="shared" si="3"/>
        <v>0</v>
      </c>
      <c r="CV71" s="191">
        <f t="shared" si="3"/>
        <v>0</v>
      </c>
      <c r="CW71" s="191">
        <f t="shared" si="3"/>
        <v>0</v>
      </c>
      <c r="CX71" s="191">
        <f t="shared" si="3"/>
        <v>0</v>
      </c>
      <c r="CY71" s="191">
        <f t="shared" si="3"/>
        <v>0</v>
      </c>
      <c r="CZ71" s="191">
        <f t="shared" si="3"/>
        <v>0</v>
      </c>
      <c r="DA71" s="191">
        <f t="shared" si="3"/>
        <v>0</v>
      </c>
      <c r="DB71" s="191">
        <f t="shared" si="3"/>
        <v>0</v>
      </c>
      <c r="DC71" s="191">
        <f t="shared" si="3"/>
        <v>0</v>
      </c>
      <c r="DD71" s="191">
        <f t="shared" si="3"/>
        <v>0</v>
      </c>
      <c r="DE71" s="191">
        <f t="shared" si="3"/>
        <v>0</v>
      </c>
      <c r="DF71" s="191">
        <f t="shared" si="3"/>
        <v>0</v>
      </c>
      <c r="DG71" s="191">
        <f t="shared" si="3"/>
        <v>0</v>
      </c>
      <c r="DH71" s="191">
        <f t="shared" si="3"/>
        <v>0</v>
      </c>
      <c r="DI71" s="191">
        <f t="shared" si="3"/>
        <v>0</v>
      </c>
      <c r="DJ71" s="191">
        <f t="shared" si="3"/>
        <v>0</v>
      </c>
      <c r="DK71" s="191">
        <f t="shared" si="3"/>
        <v>0</v>
      </c>
      <c r="DL71" s="191">
        <f t="shared" si="3"/>
        <v>0</v>
      </c>
      <c r="DM71" s="191">
        <f t="shared" si="3"/>
        <v>0</v>
      </c>
      <c r="DN71" s="191">
        <f t="shared" si="3"/>
        <v>0</v>
      </c>
      <c r="DO71" s="191">
        <f t="shared" si="3"/>
        <v>0</v>
      </c>
      <c r="DP71" s="191">
        <f t="shared" si="3"/>
        <v>0</v>
      </c>
      <c r="DQ71" s="191">
        <f t="shared" si="3"/>
        <v>0</v>
      </c>
      <c r="DR71" s="191">
        <f t="shared" si="3"/>
        <v>0</v>
      </c>
      <c r="DS71" s="191">
        <f t="shared" si="3"/>
        <v>0</v>
      </c>
      <c r="DT71" s="191">
        <f t="shared" si="3"/>
        <v>0</v>
      </c>
      <c r="DU71" s="191">
        <f t="shared" si="3"/>
        <v>0</v>
      </c>
      <c r="DV71" s="191">
        <f t="shared" si="3"/>
        <v>0</v>
      </c>
      <c r="DW71" s="191">
        <f t="shared" si="3"/>
        <v>0</v>
      </c>
      <c r="DX71" s="191">
        <f t="shared" si="3"/>
        <v>0</v>
      </c>
      <c r="DY71" s="191">
        <f t="shared" si="3"/>
        <v>0</v>
      </c>
      <c r="DZ71" s="191">
        <f t="shared" si="3"/>
        <v>0</v>
      </c>
      <c r="EA71" s="191">
        <f t="shared" ref="EA71:GL71" si="4">SUM(EA72:EA84)</f>
        <v>0</v>
      </c>
      <c r="EB71" s="191">
        <f t="shared" si="4"/>
        <v>0</v>
      </c>
      <c r="EC71" s="191">
        <f t="shared" si="4"/>
        <v>0</v>
      </c>
      <c r="ED71" s="191">
        <f t="shared" si="4"/>
        <v>0</v>
      </c>
      <c r="EE71" s="191">
        <f t="shared" si="4"/>
        <v>0</v>
      </c>
      <c r="EF71" s="191">
        <f t="shared" si="4"/>
        <v>0</v>
      </c>
      <c r="EG71" s="191">
        <f t="shared" si="4"/>
        <v>0</v>
      </c>
      <c r="EH71" s="191">
        <f t="shared" si="4"/>
        <v>0</v>
      </c>
      <c r="EI71" s="191">
        <f t="shared" si="4"/>
        <v>0</v>
      </c>
      <c r="EJ71" s="191">
        <f t="shared" si="4"/>
        <v>0</v>
      </c>
      <c r="EK71" s="191">
        <f t="shared" si="4"/>
        <v>0</v>
      </c>
      <c r="EL71" s="191">
        <f t="shared" si="4"/>
        <v>0</v>
      </c>
      <c r="EM71" s="191">
        <f t="shared" si="4"/>
        <v>0</v>
      </c>
      <c r="EN71" s="191">
        <f t="shared" si="4"/>
        <v>0</v>
      </c>
      <c r="EO71" s="191">
        <f t="shared" si="4"/>
        <v>0</v>
      </c>
      <c r="EP71" s="191">
        <f t="shared" si="4"/>
        <v>0</v>
      </c>
      <c r="EQ71" s="191">
        <f t="shared" si="4"/>
        <v>0</v>
      </c>
      <c r="ER71" s="191">
        <f t="shared" si="4"/>
        <v>0</v>
      </c>
      <c r="ES71" s="191">
        <f t="shared" si="4"/>
        <v>0</v>
      </c>
      <c r="ET71" s="191">
        <f t="shared" si="4"/>
        <v>0</v>
      </c>
      <c r="EU71" s="191">
        <f t="shared" si="4"/>
        <v>0</v>
      </c>
      <c r="EV71" s="191">
        <f t="shared" si="4"/>
        <v>0</v>
      </c>
      <c r="EW71" s="191">
        <f t="shared" si="4"/>
        <v>0</v>
      </c>
      <c r="EX71" s="191">
        <f t="shared" si="4"/>
        <v>0</v>
      </c>
      <c r="EY71" s="191">
        <f t="shared" si="4"/>
        <v>0</v>
      </c>
      <c r="EZ71" s="191">
        <f t="shared" si="4"/>
        <v>0</v>
      </c>
      <c r="FA71" s="191">
        <f t="shared" si="4"/>
        <v>0</v>
      </c>
      <c r="FB71" s="191">
        <f t="shared" si="4"/>
        <v>0</v>
      </c>
      <c r="FC71" s="191">
        <f t="shared" si="4"/>
        <v>0</v>
      </c>
      <c r="FD71" s="191">
        <f t="shared" si="4"/>
        <v>0</v>
      </c>
      <c r="FE71" s="191">
        <f t="shared" si="4"/>
        <v>0</v>
      </c>
      <c r="FF71" s="191">
        <f t="shared" si="4"/>
        <v>0</v>
      </c>
      <c r="FG71" s="191">
        <f t="shared" si="4"/>
        <v>0</v>
      </c>
      <c r="FH71" s="191">
        <f t="shared" si="4"/>
        <v>0</v>
      </c>
      <c r="FI71" s="191">
        <f t="shared" si="4"/>
        <v>0</v>
      </c>
      <c r="FJ71" s="191">
        <f t="shared" si="4"/>
        <v>0</v>
      </c>
      <c r="FK71" s="191">
        <f t="shared" si="4"/>
        <v>0</v>
      </c>
      <c r="FL71" s="191">
        <f t="shared" si="4"/>
        <v>0</v>
      </c>
      <c r="FM71" s="191">
        <f t="shared" si="4"/>
        <v>0</v>
      </c>
      <c r="FN71" s="191">
        <f t="shared" si="4"/>
        <v>0</v>
      </c>
      <c r="FO71" s="191">
        <f t="shared" si="4"/>
        <v>0</v>
      </c>
      <c r="FP71" s="191">
        <f t="shared" si="4"/>
        <v>0</v>
      </c>
      <c r="FQ71" s="191">
        <f t="shared" si="4"/>
        <v>0</v>
      </c>
      <c r="FR71" s="191">
        <f t="shared" si="4"/>
        <v>0</v>
      </c>
      <c r="FS71" s="191">
        <f t="shared" si="4"/>
        <v>0</v>
      </c>
      <c r="FT71" s="191">
        <f t="shared" si="4"/>
        <v>0</v>
      </c>
      <c r="FU71" s="191">
        <f t="shared" si="4"/>
        <v>0</v>
      </c>
      <c r="FV71" s="191">
        <f t="shared" si="4"/>
        <v>0</v>
      </c>
      <c r="FW71" s="191">
        <f t="shared" si="4"/>
        <v>0</v>
      </c>
      <c r="FX71" s="191">
        <f t="shared" si="4"/>
        <v>0</v>
      </c>
      <c r="FY71" s="191">
        <f t="shared" si="4"/>
        <v>0</v>
      </c>
      <c r="FZ71" s="191">
        <f t="shared" si="4"/>
        <v>0</v>
      </c>
      <c r="GA71" s="191">
        <f t="shared" si="4"/>
        <v>0</v>
      </c>
      <c r="GB71" s="191">
        <f t="shared" si="4"/>
        <v>0</v>
      </c>
      <c r="GC71" s="191">
        <f t="shared" si="4"/>
        <v>0</v>
      </c>
      <c r="GD71" s="191">
        <f t="shared" si="4"/>
        <v>0</v>
      </c>
      <c r="GE71" s="191">
        <f t="shared" si="4"/>
        <v>0</v>
      </c>
      <c r="GF71" s="191">
        <f t="shared" si="4"/>
        <v>0</v>
      </c>
      <c r="GG71" s="191">
        <f t="shared" si="4"/>
        <v>0</v>
      </c>
      <c r="GH71" s="191">
        <f t="shared" si="4"/>
        <v>0</v>
      </c>
      <c r="GI71" s="191">
        <f t="shared" si="4"/>
        <v>0</v>
      </c>
      <c r="GJ71" s="191">
        <f t="shared" si="4"/>
        <v>0</v>
      </c>
      <c r="GK71" s="191">
        <f t="shared" si="4"/>
        <v>0</v>
      </c>
      <c r="GL71" s="191">
        <f t="shared" si="4"/>
        <v>0</v>
      </c>
      <c r="GM71" s="191">
        <f t="shared" ref="GM71:IX71" si="5">SUM(GM72:GM84)</f>
        <v>0</v>
      </c>
      <c r="GN71" s="191">
        <f t="shared" si="5"/>
        <v>0</v>
      </c>
      <c r="GO71" s="191">
        <f t="shared" si="5"/>
        <v>0</v>
      </c>
      <c r="GP71" s="191">
        <f t="shared" si="5"/>
        <v>0</v>
      </c>
      <c r="GQ71" s="191">
        <f t="shared" si="5"/>
        <v>0</v>
      </c>
      <c r="GR71" s="191">
        <f t="shared" si="5"/>
        <v>0</v>
      </c>
      <c r="GS71" s="191">
        <f t="shared" si="5"/>
        <v>0</v>
      </c>
      <c r="GT71" s="191">
        <f t="shared" si="5"/>
        <v>0</v>
      </c>
      <c r="GU71" s="191">
        <f t="shared" si="5"/>
        <v>0</v>
      </c>
      <c r="GV71" s="191">
        <f t="shared" si="5"/>
        <v>0</v>
      </c>
      <c r="GW71" s="191">
        <f t="shared" si="5"/>
        <v>0</v>
      </c>
      <c r="GX71" s="191">
        <f t="shared" si="5"/>
        <v>0</v>
      </c>
      <c r="GY71" s="191">
        <f t="shared" si="5"/>
        <v>0</v>
      </c>
      <c r="GZ71" s="191">
        <f t="shared" si="5"/>
        <v>0</v>
      </c>
      <c r="HA71" s="191">
        <f t="shared" si="5"/>
        <v>0</v>
      </c>
      <c r="HB71" s="191">
        <f t="shared" si="5"/>
        <v>0</v>
      </c>
      <c r="HC71" s="191">
        <f t="shared" si="5"/>
        <v>0</v>
      </c>
      <c r="HD71" s="191">
        <f t="shared" si="5"/>
        <v>0</v>
      </c>
      <c r="HE71" s="191">
        <f t="shared" si="5"/>
        <v>0</v>
      </c>
      <c r="HF71" s="191">
        <f t="shared" si="5"/>
        <v>0</v>
      </c>
      <c r="HG71" s="191">
        <f t="shared" si="5"/>
        <v>0</v>
      </c>
      <c r="HH71" s="191">
        <f t="shared" si="5"/>
        <v>0</v>
      </c>
      <c r="HI71" s="191">
        <f t="shared" si="5"/>
        <v>0</v>
      </c>
      <c r="HJ71" s="191">
        <f t="shared" si="5"/>
        <v>0</v>
      </c>
      <c r="HK71" s="191">
        <f t="shared" si="5"/>
        <v>0</v>
      </c>
      <c r="HL71" s="191">
        <f t="shared" si="5"/>
        <v>0</v>
      </c>
      <c r="HM71" s="191">
        <f t="shared" si="5"/>
        <v>0</v>
      </c>
      <c r="HN71" s="191">
        <f t="shared" si="5"/>
        <v>0</v>
      </c>
      <c r="HO71" s="191">
        <f t="shared" si="5"/>
        <v>0</v>
      </c>
      <c r="HP71" s="191">
        <f t="shared" si="5"/>
        <v>0</v>
      </c>
      <c r="HQ71" s="191">
        <f t="shared" si="5"/>
        <v>0</v>
      </c>
      <c r="HR71" s="191">
        <f t="shared" si="5"/>
        <v>0</v>
      </c>
      <c r="HS71" s="191">
        <f t="shared" si="5"/>
        <v>0</v>
      </c>
      <c r="HT71" s="191">
        <f t="shared" si="5"/>
        <v>0</v>
      </c>
      <c r="HU71" s="191">
        <f t="shared" si="5"/>
        <v>0</v>
      </c>
      <c r="HV71" s="191">
        <f t="shared" si="5"/>
        <v>0</v>
      </c>
      <c r="HW71" s="191">
        <f t="shared" si="5"/>
        <v>0</v>
      </c>
      <c r="HX71" s="191">
        <f t="shared" si="5"/>
        <v>0</v>
      </c>
      <c r="HY71" s="191">
        <f t="shared" si="5"/>
        <v>0</v>
      </c>
      <c r="HZ71" s="191">
        <f t="shared" si="5"/>
        <v>0</v>
      </c>
      <c r="IA71" s="191">
        <f t="shared" si="5"/>
        <v>0</v>
      </c>
      <c r="IB71" s="191">
        <f t="shared" si="5"/>
        <v>0</v>
      </c>
      <c r="IC71" s="191">
        <f t="shared" si="5"/>
        <v>0</v>
      </c>
      <c r="ID71" s="191">
        <f t="shared" si="5"/>
        <v>0</v>
      </c>
      <c r="IE71" s="191">
        <f t="shared" si="5"/>
        <v>0</v>
      </c>
      <c r="IF71" s="191">
        <f t="shared" si="5"/>
        <v>0</v>
      </c>
      <c r="IG71" s="191">
        <f t="shared" si="5"/>
        <v>0</v>
      </c>
      <c r="IH71" s="191">
        <f t="shared" si="5"/>
        <v>0</v>
      </c>
      <c r="II71" s="191">
        <f t="shared" si="5"/>
        <v>0</v>
      </c>
      <c r="IJ71" s="191">
        <f t="shared" si="5"/>
        <v>0</v>
      </c>
      <c r="IK71" s="191">
        <f t="shared" si="5"/>
        <v>0</v>
      </c>
      <c r="IL71" s="191">
        <f t="shared" si="5"/>
        <v>0</v>
      </c>
      <c r="IM71" s="191">
        <f t="shared" si="5"/>
        <v>0</v>
      </c>
      <c r="IN71" s="191">
        <f t="shared" si="5"/>
        <v>0</v>
      </c>
      <c r="IO71" s="191">
        <f t="shared" si="5"/>
        <v>0</v>
      </c>
      <c r="IP71" s="191">
        <f t="shared" si="5"/>
        <v>0</v>
      </c>
      <c r="IQ71" s="191">
        <f t="shared" si="5"/>
        <v>0</v>
      </c>
      <c r="IR71" s="191">
        <f t="shared" si="5"/>
        <v>0</v>
      </c>
      <c r="IS71" s="191">
        <f t="shared" si="5"/>
        <v>0</v>
      </c>
      <c r="IT71" s="191">
        <f t="shared" si="5"/>
        <v>0</v>
      </c>
      <c r="IU71" s="191">
        <f t="shared" si="5"/>
        <v>0</v>
      </c>
      <c r="IV71" s="191">
        <f t="shared" si="5"/>
        <v>0</v>
      </c>
      <c r="IW71" s="191">
        <f t="shared" si="5"/>
        <v>0</v>
      </c>
      <c r="IX71" s="191">
        <f t="shared" si="5"/>
        <v>0</v>
      </c>
      <c r="IY71" s="191">
        <f t="shared" ref="IY71:LJ71" si="6">SUM(IY72:IY84)</f>
        <v>0</v>
      </c>
      <c r="IZ71" s="191">
        <f t="shared" si="6"/>
        <v>0</v>
      </c>
      <c r="JA71" s="191">
        <f t="shared" si="6"/>
        <v>0</v>
      </c>
      <c r="JB71" s="191">
        <f t="shared" si="6"/>
        <v>0</v>
      </c>
      <c r="JC71" s="191">
        <f t="shared" si="6"/>
        <v>0</v>
      </c>
      <c r="JD71" s="191">
        <f t="shared" si="6"/>
        <v>0</v>
      </c>
      <c r="JE71" s="191">
        <f t="shared" si="6"/>
        <v>0</v>
      </c>
      <c r="JF71" s="191">
        <f t="shared" si="6"/>
        <v>0</v>
      </c>
      <c r="JG71" s="191">
        <f t="shared" si="6"/>
        <v>0</v>
      </c>
      <c r="JH71" s="191">
        <f t="shared" si="6"/>
        <v>0</v>
      </c>
      <c r="JI71" s="191">
        <f t="shared" si="6"/>
        <v>0</v>
      </c>
      <c r="JJ71" s="191">
        <f t="shared" si="6"/>
        <v>0</v>
      </c>
      <c r="JK71" s="191">
        <f t="shared" si="6"/>
        <v>0</v>
      </c>
      <c r="JL71" s="191">
        <f t="shared" si="6"/>
        <v>0</v>
      </c>
      <c r="JM71" s="191">
        <f t="shared" si="6"/>
        <v>0</v>
      </c>
      <c r="JN71" s="191">
        <f t="shared" si="6"/>
        <v>0</v>
      </c>
      <c r="JO71" s="191">
        <f t="shared" si="6"/>
        <v>0</v>
      </c>
      <c r="JP71" s="191">
        <f t="shared" si="6"/>
        <v>0</v>
      </c>
      <c r="JQ71" s="191">
        <f t="shared" si="6"/>
        <v>0</v>
      </c>
      <c r="JR71" s="191">
        <f t="shared" si="6"/>
        <v>0</v>
      </c>
      <c r="JS71" s="191">
        <f t="shared" si="6"/>
        <v>0</v>
      </c>
      <c r="JT71" s="191">
        <f t="shared" si="6"/>
        <v>0</v>
      </c>
      <c r="JU71" s="191">
        <f t="shared" si="6"/>
        <v>0</v>
      </c>
      <c r="JV71" s="191">
        <f t="shared" si="6"/>
        <v>0</v>
      </c>
      <c r="JW71" s="191">
        <f t="shared" si="6"/>
        <v>0</v>
      </c>
      <c r="JX71" s="191">
        <f t="shared" si="6"/>
        <v>0</v>
      </c>
      <c r="JY71" s="191">
        <f t="shared" si="6"/>
        <v>0</v>
      </c>
      <c r="JZ71" s="191">
        <f t="shared" si="6"/>
        <v>0</v>
      </c>
      <c r="KA71" s="191">
        <f t="shared" si="6"/>
        <v>0</v>
      </c>
      <c r="KB71" s="191">
        <f t="shared" si="6"/>
        <v>0</v>
      </c>
      <c r="KC71" s="191">
        <f t="shared" si="6"/>
        <v>0</v>
      </c>
      <c r="KD71" s="191">
        <f t="shared" si="6"/>
        <v>0</v>
      </c>
      <c r="KE71" s="191">
        <f t="shared" si="6"/>
        <v>0</v>
      </c>
      <c r="KF71" s="191">
        <f t="shared" si="6"/>
        <v>0</v>
      </c>
      <c r="KG71" s="191">
        <f t="shared" si="6"/>
        <v>0</v>
      </c>
      <c r="KH71" s="191">
        <f t="shared" si="6"/>
        <v>0</v>
      </c>
      <c r="KI71" s="191">
        <f t="shared" si="6"/>
        <v>0</v>
      </c>
      <c r="KJ71" s="191">
        <f t="shared" si="6"/>
        <v>0</v>
      </c>
      <c r="KK71" s="191">
        <f t="shared" si="6"/>
        <v>0</v>
      </c>
      <c r="KL71" s="191">
        <f t="shared" si="6"/>
        <v>0</v>
      </c>
      <c r="KM71" s="191">
        <f t="shared" si="6"/>
        <v>0</v>
      </c>
      <c r="KN71" s="191">
        <f t="shared" si="6"/>
        <v>0</v>
      </c>
      <c r="KO71" s="191">
        <f t="shared" si="6"/>
        <v>0</v>
      </c>
      <c r="KP71" s="191">
        <f t="shared" si="6"/>
        <v>0</v>
      </c>
      <c r="KQ71" s="191">
        <f t="shared" si="6"/>
        <v>0</v>
      </c>
      <c r="KR71" s="191">
        <f t="shared" si="6"/>
        <v>0</v>
      </c>
      <c r="KS71" s="191">
        <f t="shared" si="6"/>
        <v>0</v>
      </c>
      <c r="KT71" s="191">
        <f t="shared" si="6"/>
        <v>0</v>
      </c>
      <c r="KU71" s="191">
        <f t="shared" si="6"/>
        <v>0</v>
      </c>
      <c r="KV71" s="191">
        <f t="shared" si="6"/>
        <v>0</v>
      </c>
      <c r="KW71" s="191">
        <f t="shared" si="6"/>
        <v>0</v>
      </c>
      <c r="KX71" s="191">
        <f t="shared" si="6"/>
        <v>0</v>
      </c>
      <c r="KY71" s="191">
        <f t="shared" si="6"/>
        <v>0</v>
      </c>
      <c r="KZ71" s="191">
        <f t="shared" si="6"/>
        <v>0</v>
      </c>
      <c r="LA71" s="191">
        <f t="shared" si="6"/>
        <v>0</v>
      </c>
      <c r="LB71" s="191">
        <f t="shared" si="6"/>
        <v>0</v>
      </c>
      <c r="LC71" s="191">
        <f t="shared" si="6"/>
        <v>0</v>
      </c>
      <c r="LD71" s="191">
        <f t="shared" si="6"/>
        <v>0</v>
      </c>
      <c r="LE71" s="191">
        <f t="shared" si="6"/>
        <v>0</v>
      </c>
      <c r="LF71" s="191">
        <f t="shared" si="6"/>
        <v>0</v>
      </c>
      <c r="LG71" s="191">
        <f t="shared" si="6"/>
        <v>0</v>
      </c>
      <c r="LH71" s="191">
        <f t="shared" si="6"/>
        <v>0</v>
      </c>
      <c r="LI71" s="191">
        <f t="shared" si="6"/>
        <v>0</v>
      </c>
      <c r="LJ71" s="191">
        <f t="shared" si="6"/>
        <v>0</v>
      </c>
      <c r="LK71" s="191">
        <f t="shared" ref="LK71:NV71" si="7">SUM(LK72:LK84)</f>
        <v>0</v>
      </c>
      <c r="LL71" s="191">
        <f t="shared" si="7"/>
        <v>0</v>
      </c>
      <c r="LM71" s="191">
        <f t="shared" si="7"/>
        <v>0</v>
      </c>
      <c r="LN71" s="191">
        <f t="shared" si="7"/>
        <v>0</v>
      </c>
      <c r="LO71" s="191">
        <f t="shared" si="7"/>
        <v>0</v>
      </c>
      <c r="LP71" s="191">
        <f t="shared" si="7"/>
        <v>0</v>
      </c>
      <c r="LQ71" s="191">
        <f t="shared" si="7"/>
        <v>0</v>
      </c>
      <c r="LR71" s="191">
        <f t="shared" si="7"/>
        <v>0</v>
      </c>
      <c r="LS71" s="191">
        <f t="shared" si="7"/>
        <v>0</v>
      </c>
      <c r="LT71" s="191">
        <f t="shared" si="7"/>
        <v>0</v>
      </c>
      <c r="LU71" s="191">
        <f t="shared" si="7"/>
        <v>0</v>
      </c>
      <c r="LV71" s="191">
        <f t="shared" si="7"/>
        <v>0</v>
      </c>
      <c r="LW71" s="191">
        <f t="shared" si="7"/>
        <v>0</v>
      </c>
      <c r="LX71" s="191">
        <f t="shared" si="7"/>
        <v>0</v>
      </c>
      <c r="LY71" s="191">
        <f t="shared" si="7"/>
        <v>0</v>
      </c>
      <c r="LZ71" s="191">
        <f t="shared" si="7"/>
        <v>0</v>
      </c>
      <c r="MA71" s="191">
        <f t="shared" si="7"/>
        <v>0</v>
      </c>
      <c r="MB71" s="191">
        <f t="shared" si="7"/>
        <v>0</v>
      </c>
      <c r="MC71" s="191">
        <f t="shared" si="7"/>
        <v>0</v>
      </c>
      <c r="MD71" s="191">
        <f t="shared" si="7"/>
        <v>0</v>
      </c>
      <c r="ME71" s="191">
        <f t="shared" si="7"/>
        <v>0</v>
      </c>
      <c r="MF71" s="191">
        <f t="shared" si="7"/>
        <v>0</v>
      </c>
      <c r="MG71" s="191">
        <f t="shared" si="7"/>
        <v>0</v>
      </c>
      <c r="MH71" s="191">
        <f t="shared" si="7"/>
        <v>0</v>
      </c>
      <c r="MI71" s="191">
        <f t="shared" si="7"/>
        <v>0</v>
      </c>
      <c r="MJ71" s="191">
        <f t="shared" si="7"/>
        <v>0</v>
      </c>
      <c r="MK71" s="191">
        <f t="shared" si="7"/>
        <v>0</v>
      </c>
      <c r="ML71" s="191">
        <f t="shared" si="7"/>
        <v>0</v>
      </c>
      <c r="MM71" s="191">
        <f t="shared" si="7"/>
        <v>0</v>
      </c>
      <c r="MN71" s="191">
        <f t="shared" si="7"/>
        <v>0</v>
      </c>
      <c r="MO71" s="191">
        <f t="shared" si="7"/>
        <v>0</v>
      </c>
      <c r="MP71" s="191">
        <f t="shared" si="7"/>
        <v>0</v>
      </c>
      <c r="MQ71" s="191">
        <f t="shared" si="7"/>
        <v>0</v>
      </c>
      <c r="MR71" s="191">
        <f t="shared" si="7"/>
        <v>0</v>
      </c>
      <c r="MS71" s="191">
        <f t="shared" si="7"/>
        <v>0</v>
      </c>
      <c r="MT71" s="191">
        <f t="shared" si="7"/>
        <v>0</v>
      </c>
      <c r="MU71" s="191">
        <f t="shared" si="7"/>
        <v>0</v>
      </c>
      <c r="MV71" s="191">
        <f t="shared" si="7"/>
        <v>0</v>
      </c>
      <c r="MW71" s="191">
        <f t="shared" si="7"/>
        <v>0</v>
      </c>
      <c r="MX71" s="191">
        <f t="shared" si="7"/>
        <v>0</v>
      </c>
      <c r="MY71" s="191">
        <f t="shared" si="7"/>
        <v>0</v>
      </c>
      <c r="MZ71" s="191">
        <f t="shared" si="7"/>
        <v>0</v>
      </c>
      <c r="NA71" s="191">
        <f t="shared" si="7"/>
        <v>0</v>
      </c>
      <c r="NB71" s="191">
        <f t="shared" si="7"/>
        <v>0</v>
      </c>
      <c r="NC71" s="191">
        <f t="shared" si="7"/>
        <v>0</v>
      </c>
      <c r="ND71" s="191">
        <f t="shared" si="7"/>
        <v>0</v>
      </c>
      <c r="NE71" s="191">
        <f t="shared" si="7"/>
        <v>0</v>
      </c>
      <c r="NF71" s="191">
        <f t="shared" si="7"/>
        <v>0</v>
      </c>
      <c r="NG71" s="191">
        <f t="shared" si="7"/>
        <v>0</v>
      </c>
      <c r="NH71" s="191">
        <f t="shared" si="7"/>
        <v>0</v>
      </c>
      <c r="NI71" s="191">
        <f t="shared" si="7"/>
        <v>0</v>
      </c>
      <c r="NJ71" s="191">
        <f t="shared" si="7"/>
        <v>0</v>
      </c>
      <c r="NK71" s="191">
        <f t="shared" si="7"/>
        <v>0</v>
      </c>
      <c r="NL71" s="191">
        <f t="shared" si="7"/>
        <v>0</v>
      </c>
      <c r="NM71" s="191">
        <f t="shared" si="7"/>
        <v>0</v>
      </c>
      <c r="NN71" s="191">
        <f t="shared" si="7"/>
        <v>0</v>
      </c>
      <c r="NO71" s="191">
        <f t="shared" si="7"/>
        <v>0</v>
      </c>
      <c r="NP71" s="191">
        <f t="shared" si="7"/>
        <v>0</v>
      </c>
      <c r="NQ71" s="191">
        <f t="shared" si="7"/>
        <v>0</v>
      </c>
      <c r="NR71" s="191">
        <f t="shared" si="7"/>
        <v>0</v>
      </c>
      <c r="NS71" s="191">
        <f t="shared" si="7"/>
        <v>0</v>
      </c>
      <c r="NT71" s="191">
        <f t="shared" si="7"/>
        <v>0</v>
      </c>
      <c r="NU71" s="191">
        <f t="shared" si="7"/>
        <v>0</v>
      </c>
      <c r="NV71" s="191">
        <f t="shared" si="7"/>
        <v>0</v>
      </c>
      <c r="NW71" s="191">
        <f t="shared" ref="NW71:QH71" si="8">SUM(NW72:NW84)</f>
        <v>0</v>
      </c>
      <c r="NX71" s="191">
        <f t="shared" si="8"/>
        <v>0</v>
      </c>
      <c r="NY71" s="191">
        <f t="shared" si="8"/>
        <v>0</v>
      </c>
      <c r="NZ71" s="191">
        <f t="shared" si="8"/>
        <v>0</v>
      </c>
      <c r="OA71" s="191">
        <f t="shared" si="8"/>
        <v>0</v>
      </c>
      <c r="OB71" s="191">
        <f t="shared" si="8"/>
        <v>0</v>
      </c>
      <c r="OC71" s="191">
        <f t="shared" si="8"/>
        <v>0</v>
      </c>
      <c r="OD71" s="191">
        <f t="shared" si="8"/>
        <v>0</v>
      </c>
      <c r="OE71" s="191">
        <f t="shared" si="8"/>
        <v>0</v>
      </c>
      <c r="OF71" s="191">
        <f t="shared" si="8"/>
        <v>0</v>
      </c>
      <c r="OG71" s="191">
        <f t="shared" si="8"/>
        <v>0</v>
      </c>
      <c r="OH71" s="191">
        <f t="shared" si="8"/>
        <v>0</v>
      </c>
      <c r="OI71" s="191">
        <f t="shared" si="8"/>
        <v>0</v>
      </c>
      <c r="OJ71" s="191">
        <f t="shared" si="8"/>
        <v>0</v>
      </c>
      <c r="OK71" s="191">
        <f t="shared" si="8"/>
        <v>0</v>
      </c>
      <c r="OL71" s="191">
        <f t="shared" si="8"/>
        <v>0</v>
      </c>
      <c r="OM71" s="191">
        <f t="shared" si="8"/>
        <v>0</v>
      </c>
      <c r="ON71" s="191">
        <f t="shared" si="8"/>
        <v>0</v>
      </c>
      <c r="OO71" s="191">
        <f t="shared" si="8"/>
        <v>0</v>
      </c>
      <c r="OP71" s="191">
        <f t="shared" si="8"/>
        <v>0</v>
      </c>
      <c r="OQ71" s="191">
        <f t="shared" si="8"/>
        <v>0</v>
      </c>
      <c r="OR71" s="191">
        <f t="shared" si="8"/>
        <v>0</v>
      </c>
      <c r="OS71" s="191">
        <f t="shared" si="8"/>
        <v>0</v>
      </c>
      <c r="OT71" s="191">
        <f t="shared" si="8"/>
        <v>0</v>
      </c>
      <c r="OU71" s="191">
        <f t="shared" si="8"/>
        <v>0</v>
      </c>
      <c r="OV71" s="191">
        <f t="shared" si="8"/>
        <v>0</v>
      </c>
      <c r="OW71" s="191">
        <f t="shared" si="8"/>
        <v>0</v>
      </c>
      <c r="OX71" s="191">
        <f t="shared" si="8"/>
        <v>0</v>
      </c>
      <c r="OY71" s="191">
        <f t="shared" si="8"/>
        <v>0</v>
      </c>
      <c r="OZ71" s="191">
        <f t="shared" si="8"/>
        <v>0</v>
      </c>
      <c r="PA71" s="191">
        <f t="shared" si="8"/>
        <v>0</v>
      </c>
      <c r="PB71" s="191">
        <f t="shared" si="8"/>
        <v>0</v>
      </c>
      <c r="PC71" s="191">
        <f t="shared" si="8"/>
        <v>0</v>
      </c>
      <c r="PD71" s="191">
        <f t="shared" si="8"/>
        <v>0</v>
      </c>
      <c r="PE71" s="191">
        <f t="shared" si="8"/>
        <v>0</v>
      </c>
      <c r="PF71" s="191">
        <f t="shared" si="8"/>
        <v>0</v>
      </c>
      <c r="PG71" s="191">
        <f t="shared" si="8"/>
        <v>0</v>
      </c>
      <c r="PH71" s="191">
        <f t="shared" si="8"/>
        <v>0</v>
      </c>
      <c r="PI71" s="191">
        <f t="shared" si="8"/>
        <v>0</v>
      </c>
      <c r="PJ71" s="191">
        <f t="shared" si="8"/>
        <v>0</v>
      </c>
      <c r="PK71" s="191">
        <f t="shared" si="8"/>
        <v>0</v>
      </c>
      <c r="PL71" s="191">
        <f t="shared" si="8"/>
        <v>0</v>
      </c>
      <c r="PM71" s="191">
        <f t="shared" si="8"/>
        <v>0</v>
      </c>
      <c r="PN71" s="191">
        <f t="shared" si="8"/>
        <v>0</v>
      </c>
      <c r="PO71" s="191">
        <f t="shared" si="8"/>
        <v>0</v>
      </c>
      <c r="PP71" s="191">
        <f t="shared" si="8"/>
        <v>0</v>
      </c>
      <c r="PQ71" s="191">
        <f t="shared" si="8"/>
        <v>0</v>
      </c>
      <c r="PR71" s="191">
        <f t="shared" si="8"/>
        <v>0</v>
      </c>
      <c r="PS71" s="191">
        <f t="shared" si="8"/>
        <v>0</v>
      </c>
      <c r="PT71" s="191">
        <f t="shared" si="8"/>
        <v>0</v>
      </c>
      <c r="PU71" s="191">
        <f t="shared" si="8"/>
        <v>0</v>
      </c>
      <c r="PV71" s="191">
        <f t="shared" si="8"/>
        <v>0</v>
      </c>
      <c r="PW71" s="191">
        <f t="shared" si="8"/>
        <v>0</v>
      </c>
      <c r="PX71" s="191">
        <f t="shared" si="8"/>
        <v>0</v>
      </c>
      <c r="PY71" s="191">
        <f t="shared" si="8"/>
        <v>0</v>
      </c>
      <c r="PZ71" s="191">
        <f t="shared" si="8"/>
        <v>0</v>
      </c>
      <c r="QA71" s="191">
        <f t="shared" si="8"/>
        <v>0</v>
      </c>
      <c r="QB71" s="191">
        <f t="shared" si="8"/>
        <v>0</v>
      </c>
      <c r="QC71" s="191">
        <f t="shared" si="8"/>
        <v>0</v>
      </c>
      <c r="QD71" s="191">
        <f t="shared" si="8"/>
        <v>0</v>
      </c>
      <c r="QE71" s="191">
        <f t="shared" si="8"/>
        <v>0</v>
      </c>
      <c r="QF71" s="191">
        <f t="shared" si="8"/>
        <v>0</v>
      </c>
      <c r="QG71" s="191">
        <f t="shared" si="8"/>
        <v>0</v>
      </c>
      <c r="QH71" s="191">
        <f t="shared" si="8"/>
        <v>0</v>
      </c>
      <c r="QI71" s="191">
        <f t="shared" ref="QI71:ST71" si="9">SUM(QI72:QI84)</f>
        <v>0</v>
      </c>
      <c r="QJ71" s="191">
        <f t="shared" si="9"/>
        <v>0</v>
      </c>
      <c r="QK71" s="191">
        <f t="shared" si="9"/>
        <v>0</v>
      </c>
      <c r="QL71" s="191">
        <f t="shared" si="9"/>
        <v>0</v>
      </c>
      <c r="QM71" s="191">
        <f t="shared" si="9"/>
        <v>0</v>
      </c>
      <c r="QN71" s="191">
        <f t="shared" si="9"/>
        <v>0</v>
      </c>
      <c r="QO71" s="191">
        <f t="shared" si="9"/>
        <v>0</v>
      </c>
      <c r="QP71" s="191">
        <f t="shared" si="9"/>
        <v>0</v>
      </c>
      <c r="QQ71" s="191">
        <f t="shared" si="9"/>
        <v>0</v>
      </c>
      <c r="QR71" s="191">
        <f t="shared" si="9"/>
        <v>0</v>
      </c>
      <c r="QS71" s="191">
        <f t="shared" si="9"/>
        <v>0</v>
      </c>
      <c r="QT71" s="191">
        <f t="shared" si="9"/>
        <v>0</v>
      </c>
      <c r="QU71" s="191">
        <f t="shared" si="9"/>
        <v>0</v>
      </c>
      <c r="QV71" s="191">
        <f t="shared" si="9"/>
        <v>0</v>
      </c>
      <c r="QW71" s="191">
        <f t="shared" si="9"/>
        <v>0</v>
      </c>
      <c r="QX71" s="191">
        <f t="shared" si="9"/>
        <v>0</v>
      </c>
      <c r="QY71" s="191">
        <f t="shared" si="9"/>
        <v>0</v>
      </c>
      <c r="QZ71" s="191">
        <f t="shared" si="9"/>
        <v>0</v>
      </c>
      <c r="RA71" s="191">
        <f t="shared" si="9"/>
        <v>0</v>
      </c>
      <c r="RB71" s="191">
        <f t="shared" si="9"/>
        <v>0</v>
      </c>
      <c r="RC71" s="191">
        <f t="shared" si="9"/>
        <v>0</v>
      </c>
      <c r="RD71" s="191">
        <f t="shared" si="9"/>
        <v>0</v>
      </c>
      <c r="RE71" s="191">
        <f t="shared" si="9"/>
        <v>0</v>
      </c>
      <c r="RF71" s="191">
        <f t="shared" si="9"/>
        <v>0</v>
      </c>
      <c r="RG71" s="191">
        <f t="shared" si="9"/>
        <v>0</v>
      </c>
      <c r="RH71" s="191">
        <f t="shared" si="9"/>
        <v>0</v>
      </c>
      <c r="RI71" s="191">
        <f t="shared" si="9"/>
        <v>0</v>
      </c>
      <c r="RJ71" s="191">
        <f t="shared" si="9"/>
        <v>0</v>
      </c>
      <c r="RK71" s="191">
        <f t="shared" si="9"/>
        <v>0</v>
      </c>
      <c r="RL71" s="191">
        <f t="shared" si="9"/>
        <v>0</v>
      </c>
      <c r="RM71" s="191">
        <f t="shared" si="9"/>
        <v>0</v>
      </c>
      <c r="RN71" s="191">
        <f t="shared" si="9"/>
        <v>0</v>
      </c>
      <c r="RO71" s="191">
        <f t="shared" si="9"/>
        <v>0</v>
      </c>
      <c r="RP71" s="191">
        <f t="shared" si="9"/>
        <v>0</v>
      </c>
      <c r="RQ71" s="191">
        <f t="shared" si="9"/>
        <v>0</v>
      </c>
      <c r="RR71" s="191">
        <f t="shared" si="9"/>
        <v>0</v>
      </c>
      <c r="RS71" s="191">
        <f t="shared" si="9"/>
        <v>0</v>
      </c>
      <c r="RT71" s="191">
        <f t="shared" si="9"/>
        <v>0</v>
      </c>
      <c r="RU71" s="191">
        <f t="shared" si="9"/>
        <v>0</v>
      </c>
      <c r="RV71" s="191">
        <f t="shared" si="9"/>
        <v>0</v>
      </c>
      <c r="RW71" s="191">
        <f t="shared" si="9"/>
        <v>0</v>
      </c>
      <c r="RX71" s="191">
        <f t="shared" si="9"/>
        <v>0</v>
      </c>
      <c r="RY71" s="191">
        <f t="shared" si="9"/>
        <v>0</v>
      </c>
      <c r="RZ71" s="191">
        <f t="shared" si="9"/>
        <v>0</v>
      </c>
      <c r="SA71" s="191">
        <f t="shared" si="9"/>
        <v>0</v>
      </c>
      <c r="SB71" s="191">
        <f t="shared" si="9"/>
        <v>0</v>
      </c>
      <c r="SC71" s="191">
        <f t="shared" si="9"/>
        <v>0</v>
      </c>
      <c r="SD71" s="191">
        <f t="shared" si="9"/>
        <v>0</v>
      </c>
      <c r="SE71" s="191">
        <f t="shared" si="9"/>
        <v>0</v>
      </c>
      <c r="SF71" s="191">
        <f t="shared" si="9"/>
        <v>0</v>
      </c>
      <c r="SG71" s="191">
        <f t="shared" si="9"/>
        <v>0</v>
      </c>
      <c r="SH71" s="191">
        <f t="shared" si="9"/>
        <v>0</v>
      </c>
      <c r="SI71" s="191">
        <f t="shared" si="9"/>
        <v>0</v>
      </c>
      <c r="SJ71" s="191">
        <f t="shared" si="9"/>
        <v>0</v>
      </c>
      <c r="SK71" s="191">
        <f t="shared" si="9"/>
        <v>0</v>
      </c>
      <c r="SL71" s="191">
        <f t="shared" si="9"/>
        <v>0</v>
      </c>
      <c r="SM71" s="191">
        <f t="shared" si="9"/>
        <v>0</v>
      </c>
      <c r="SN71" s="191">
        <f t="shared" si="9"/>
        <v>0</v>
      </c>
      <c r="SO71" s="191">
        <f t="shared" si="9"/>
        <v>0</v>
      </c>
      <c r="SP71" s="191">
        <f t="shared" si="9"/>
        <v>0</v>
      </c>
      <c r="SQ71" s="191">
        <f t="shared" si="9"/>
        <v>0</v>
      </c>
      <c r="SR71" s="191">
        <f t="shared" si="9"/>
        <v>0</v>
      </c>
      <c r="SS71" s="191">
        <f t="shared" si="9"/>
        <v>0</v>
      </c>
      <c r="ST71" s="191">
        <f t="shared" si="9"/>
        <v>0</v>
      </c>
      <c r="SU71" s="191">
        <f t="shared" ref="SU71:VF71" si="10">SUM(SU72:SU84)</f>
        <v>0</v>
      </c>
      <c r="SV71" s="191">
        <f t="shared" si="10"/>
        <v>0</v>
      </c>
      <c r="SW71" s="191">
        <f t="shared" si="10"/>
        <v>0</v>
      </c>
      <c r="SX71" s="191">
        <f t="shared" si="10"/>
        <v>0</v>
      </c>
      <c r="SY71" s="191">
        <f t="shared" si="10"/>
        <v>0</v>
      </c>
      <c r="SZ71" s="191">
        <f t="shared" si="10"/>
        <v>0</v>
      </c>
      <c r="TA71" s="191">
        <f t="shared" si="10"/>
        <v>0</v>
      </c>
      <c r="TB71" s="191">
        <f t="shared" si="10"/>
        <v>0</v>
      </c>
      <c r="TC71" s="191">
        <f t="shared" si="10"/>
        <v>0</v>
      </c>
      <c r="TD71" s="191">
        <f t="shared" si="10"/>
        <v>0</v>
      </c>
      <c r="TE71" s="191">
        <f t="shared" si="10"/>
        <v>0</v>
      </c>
      <c r="TF71" s="191">
        <f t="shared" si="10"/>
        <v>0</v>
      </c>
      <c r="TG71" s="191">
        <f t="shared" si="10"/>
        <v>0</v>
      </c>
      <c r="TH71" s="191">
        <f t="shared" si="10"/>
        <v>0</v>
      </c>
      <c r="TI71" s="191">
        <f t="shared" si="10"/>
        <v>0</v>
      </c>
      <c r="TJ71" s="191">
        <f t="shared" si="10"/>
        <v>0</v>
      </c>
      <c r="TK71" s="191">
        <f t="shared" si="10"/>
        <v>0</v>
      </c>
      <c r="TL71" s="191">
        <f t="shared" si="10"/>
        <v>0</v>
      </c>
      <c r="TM71" s="191">
        <f t="shared" si="10"/>
        <v>0</v>
      </c>
      <c r="TN71" s="191">
        <f t="shared" si="10"/>
        <v>0</v>
      </c>
      <c r="TO71" s="191">
        <f t="shared" si="10"/>
        <v>0</v>
      </c>
      <c r="TP71" s="191">
        <f t="shared" si="10"/>
        <v>0</v>
      </c>
      <c r="TQ71" s="191">
        <f t="shared" si="10"/>
        <v>0</v>
      </c>
      <c r="TR71" s="191">
        <f t="shared" si="10"/>
        <v>0</v>
      </c>
      <c r="TS71" s="191">
        <f t="shared" si="10"/>
        <v>0</v>
      </c>
      <c r="TT71" s="191">
        <f t="shared" si="10"/>
        <v>0</v>
      </c>
      <c r="TU71" s="191">
        <f t="shared" si="10"/>
        <v>0</v>
      </c>
      <c r="TV71" s="191">
        <f t="shared" si="10"/>
        <v>0</v>
      </c>
      <c r="TW71" s="191">
        <f t="shared" si="10"/>
        <v>0</v>
      </c>
      <c r="TX71" s="191">
        <f t="shared" si="10"/>
        <v>0</v>
      </c>
      <c r="TY71" s="191">
        <f t="shared" si="10"/>
        <v>0</v>
      </c>
      <c r="TZ71" s="191">
        <f t="shared" si="10"/>
        <v>0</v>
      </c>
      <c r="UA71" s="191">
        <f t="shared" si="10"/>
        <v>0</v>
      </c>
      <c r="UB71" s="191">
        <f t="shared" si="10"/>
        <v>0</v>
      </c>
      <c r="UC71" s="191">
        <f t="shared" si="10"/>
        <v>0</v>
      </c>
      <c r="UD71" s="191">
        <f t="shared" si="10"/>
        <v>0</v>
      </c>
      <c r="UE71" s="191">
        <f t="shared" si="10"/>
        <v>0</v>
      </c>
      <c r="UF71" s="191">
        <f t="shared" si="10"/>
        <v>0</v>
      </c>
      <c r="UG71" s="191">
        <f t="shared" si="10"/>
        <v>0</v>
      </c>
      <c r="UH71" s="191">
        <f t="shared" si="10"/>
        <v>0</v>
      </c>
      <c r="UI71" s="191">
        <f t="shared" si="10"/>
        <v>0</v>
      </c>
      <c r="UJ71" s="191">
        <f t="shared" si="10"/>
        <v>0</v>
      </c>
      <c r="UK71" s="191">
        <f t="shared" si="10"/>
        <v>0</v>
      </c>
      <c r="UL71" s="191">
        <f t="shared" si="10"/>
        <v>0</v>
      </c>
      <c r="UM71" s="191">
        <f t="shared" si="10"/>
        <v>0</v>
      </c>
      <c r="UN71" s="191">
        <f t="shared" si="10"/>
        <v>0</v>
      </c>
      <c r="UO71" s="191">
        <f t="shared" si="10"/>
        <v>0</v>
      </c>
      <c r="UP71" s="191">
        <f t="shared" si="10"/>
        <v>0</v>
      </c>
      <c r="UQ71" s="191">
        <f t="shared" si="10"/>
        <v>0</v>
      </c>
      <c r="UR71" s="191">
        <f t="shared" si="10"/>
        <v>0</v>
      </c>
      <c r="US71" s="191">
        <f t="shared" si="10"/>
        <v>0</v>
      </c>
      <c r="UT71" s="191">
        <f t="shared" si="10"/>
        <v>0</v>
      </c>
      <c r="UU71" s="191">
        <f t="shared" si="10"/>
        <v>0</v>
      </c>
      <c r="UV71" s="191">
        <f t="shared" si="10"/>
        <v>0</v>
      </c>
      <c r="UW71" s="191">
        <f t="shared" si="10"/>
        <v>0</v>
      </c>
      <c r="UX71" s="191">
        <f t="shared" si="10"/>
        <v>0</v>
      </c>
      <c r="UY71" s="191">
        <f t="shared" si="10"/>
        <v>0</v>
      </c>
      <c r="UZ71" s="191">
        <f t="shared" si="10"/>
        <v>0</v>
      </c>
      <c r="VA71" s="191">
        <f t="shared" si="10"/>
        <v>0</v>
      </c>
      <c r="VB71" s="191">
        <f t="shared" si="10"/>
        <v>0</v>
      </c>
      <c r="VC71" s="191">
        <f t="shared" si="10"/>
        <v>0</v>
      </c>
      <c r="VD71" s="191">
        <f t="shared" si="10"/>
        <v>0</v>
      </c>
      <c r="VE71" s="191">
        <f t="shared" si="10"/>
        <v>0</v>
      </c>
      <c r="VF71" s="191">
        <f t="shared" si="10"/>
        <v>0</v>
      </c>
      <c r="VG71" s="191">
        <f t="shared" ref="VG71:XR71" si="11">SUM(VG72:VG84)</f>
        <v>0</v>
      </c>
      <c r="VH71" s="191">
        <f t="shared" si="11"/>
        <v>0</v>
      </c>
      <c r="VI71" s="191">
        <f t="shared" si="11"/>
        <v>0</v>
      </c>
      <c r="VJ71" s="191">
        <f t="shared" si="11"/>
        <v>0</v>
      </c>
      <c r="VK71" s="191">
        <f t="shared" si="11"/>
        <v>0</v>
      </c>
      <c r="VL71" s="191">
        <f t="shared" si="11"/>
        <v>0</v>
      </c>
      <c r="VM71" s="191">
        <f t="shared" si="11"/>
        <v>0</v>
      </c>
      <c r="VN71" s="191">
        <f t="shared" si="11"/>
        <v>0</v>
      </c>
      <c r="VO71" s="191">
        <f t="shared" si="11"/>
        <v>0</v>
      </c>
      <c r="VP71" s="191">
        <f t="shared" si="11"/>
        <v>0</v>
      </c>
      <c r="VQ71" s="191">
        <f t="shared" si="11"/>
        <v>0</v>
      </c>
      <c r="VR71" s="191">
        <f t="shared" si="11"/>
        <v>0</v>
      </c>
      <c r="VS71" s="191">
        <f t="shared" si="11"/>
        <v>0</v>
      </c>
      <c r="VT71" s="191">
        <f t="shared" si="11"/>
        <v>0</v>
      </c>
      <c r="VU71" s="191">
        <f t="shared" si="11"/>
        <v>0</v>
      </c>
      <c r="VV71" s="191">
        <f t="shared" si="11"/>
        <v>0</v>
      </c>
      <c r="VW71" s="191">
        <f t="shared" si="11"/>
        <v>0</v>
      </c>
      <c r="VX71" s="191">
        <f t="shared" si="11"/>
        <v>0</v>
      </c>
      <c r="VY71" s="191">
        <f t="shared" si="11"/>
        <v>0</v>
      </c>
      <c r="VZ71" s="191">
        <f t="shared" si="11"/>
        <v>0</v>
      </c>
      <c r="WA71" s="191">
        <f t="shared" si="11"/>
        <v>0</v>
      </c>
      <c r="WB71" s="191">
        <f t="shared" si="11"/>
        <v>0</v>
      </c>
      <c r="WC71" s="191">
        <f t="shared" si="11"/>
        <v>0</v>
      </c>
      <c r="WD71" s="191">
        <f t="shared" si="11"/>
        <v>0</v>
      </c>
      <c r="WE71" s="191">
        <f t="shared" si="11"/>
        <v>0</v>
      </c>
      <c r="WF71" s="191">
        <f t="shared" si="11"/>
        <v>0</v>
      </c>
      <c r="WG71" s="191">
        <f t="shared" si="11"/>
        <v>0</v>
      </c>
      <c r="WH71" s="191">
        <f t="shared" si="11"/>
        <v>0</v>
      </c>
      <c r="WI71" s="191">
        <f t="shared" si="11"/>
        <v>0</v>
      </c>
      <c r="WJ71" s="191">
        <f t="shared" si="11"/>
        <v>0</v>
      </c>
      <c r="WK71" s="191">
        <f t="shared" si="11"/>
        <v>0</v>
      </c>
      <c r="WL71" s="191">
        <f t="shared" si="11"/>
        <v>0</v>
      </c>
      <c r="WM71" s="191">
        <f t="shared" si="11"/>
        <v>0</v>
      </c>
      <c r="WN71" s="191">
        <f t="shared" si="11"/>
        <v>0</v>
      </c>
      <c r="WO71" s="191">
        <f t="shared" si="11"/>
        <v>0</v>
      </c>
      <c r="WP71" s="191">
        <f t="shared" si="11"/>
        <v>0</v>
      </c>
      <c r="WQ71" s="191">
        <f t="shared" si="11"/>
        <v>0</v>
      </c>
      <c r="WR71" s="191">
        <f t="shared" si="11"/>
        <v>0</v>
      </c>
      <c r="WS71" s="191">
        <f t="shared" si="11"/>
        <v>0</v>
      </c>
      <c r="WT71" s="191">
        <f t="shared" si="11"/>
        <v>0</v>
      </c>
      <c r="WU71" s="191">
        <f t="shared" si="11"/>
        <v>0</v>
      </c>
      <c r="WV71" s="191">
        <f t="shared" si="11"/>
        <v>0</v>
      </c>
      <c r="WW71" s="191">
        <f t="shared" si="11"/>
        <v>0</v>
      </c>
      <c r="WX71" s="191">
        <f t="shared" si="11"/>
        <v>0</v>
      </c>
      <c r="WY71" s="191">
        <f t="shared" si="11"/>
        <v>0</v>
      </c>
      <c r="WZ71" s="191">
        <f t="shared" si="11"/>
        <v>0</v>
      </c>
      <c r="XA71" s="191">
        <f t="shared" si="11"/>
        <v>0</v>
      </c>
      <c r="XB71" s="191">
        <f t="shared" si="11"/>
        <v>0</v>
      </c>
      <c r="XC71" s="191">
        <f t="shared" si="11"/>
        <v>0</v>
      </c>
      <c r="XD71" s="191">
        <f t="shared" si="11"/>
        <v>0</v>
      </c>
      <c r="XE71" s="191">
        <f t="shared" si="11"/>
        <v>0</v>
      </c>
      <c r="XF71" s="191">
        <f t="shared" si="11"/>
        <v>0</v>
      </c>
      <c r="XG71" s="191">
        <f t="shared" si="11"/>
        <v>0</v>
      </c>
      <c r="XH71" s="191">
        <f t="shared" si="11"/>
        <v>0</v>
      </c>
      <c r="XI71" s="191">
        <f t="shared" si="11"/>
        <v>0</v>
      </c>
      <c r="XJ71" s="191">
        <f t="shared" si="11"/>
        <v>0</v>
      </c>
      <c r="XK71" s="191">
        <f t="shared" si="11"/>
        <v>0</v>
      </c>
      <c r="XL71" s="191">
        <f t="shared" si="11"/>
        <v>0</v>
      </c>
      <c r="XM71" s="191">
        <f t="shared" si="11"/>
        <v>0</v>
      </c>
      <c r="XN71" s="191">
        <f t="shared" si="11"/>
        <v>0</v>
      </c>
      <c r="XO71" s="191">
        <f t="shared" si="11"/>
        <v>0</v>
      </c>
      <c r="XP71" s="191">
        <f t="shared" si="11"/>
        <v>0</v>
      </c>
      <c r="XQ71" s="191">
        <f t="shared" si="11"/>
        <v>0</v>
      </c>
      <c r="XR71" s="191">
        <f t="shared" si="11"/>
        <v>0</v>
      </c>
      <c r="XS71" s="191">
        <f t="shared" ref="XS71:AAD71" si="12">SUM(XS72:XS84)</f>
        <v>0</v>
      </c>
      <c r="XT71" s="191">
        <f t="shared" si="12"/>
        <v>0</v>
      </c>
      <c r="XU71" s="191">
        <f t="shared" si="12"/>
        <v>0</v>
      </c>
      <c r="XV71" s="191">
        <f t="shared" si="12"/>
        <v>0</v>
      </c>
      <c r="XW71" s="191">
        <f t="shared" si="12"/>
        <v>0</v>
      </c>
      <c r="XX71" s="191">
        <f t="shared" si="12"/>
        <v>0</v>
      </c>
      <c r="XY71" s="191">
        <f t="shared" si="12"/>
        <v>0</v>
      </c>
      <c r="XZ71" s="191">
        <f t="shared" si="12"/>
        <v>0</v>
      </c>
      <c r="YA71" s="191">
        <f t="shared" si="12"/>
        <v>0</v>
      </c>
      <c r="YB71" s="191">
        <f t="shared" si="12"/>
        <v>0</v>
      </c>
      <c r="YC71" s="191">
        <f t="shared" si="12"/>
        <v>0</v>
      </c>
      <c r="YD71" s="191">
        <f t="shared" si="12"/>
        <v>0</v>
      </c>
      <c r="YE71" s="191">
        <f t="shared" si="12"/>
        <v>0</v>
      </c>
      <c r="YF71" s="191">
        <f t="shared" si="12"/>
        <v>0</v>
      </c>
      <c r="YG71" s="191">
        <f t="shared" si="12"/>
        <v>0</v>
      </c>
      <c r="YH71" s="191">
        <f t="shared" si="12"/>
        <v>0</v>
      </c>
      <c r="YI71" s="191">
        <f t="shared" si="12"/>
        <v>0</v>
      </c>
      <c r="YJ71" s="191">
        <f t="shared" si="12"/>
        <v>0</v>
      </c>
      <c r="YK71" s="191">
        <f t="shared" si="12"/>
        <v>0</v>
      </c>
      <c r="YL71" s="191">
        <f t="shared" si="12"/>
        <v>0</v>
      </c>
      <c r="YM71" s="191">
        <f t="shared" si="12"/>
        <v>0</v>
      </c>
      <c r="YN71" s="191">
        <f t="shared" si="12"/>
        <v>0</v>
      </c>
      <c r="YO71" s="191">
        <f t="shared" si="12"/>
        <v>0</v>
      </c>
      <c r="YP71" s="191">
        <f t="shared" si="12"/>
        <v>0</v>
      </c>
      <c r="YQ71" s="191">
        <f t="shared" si="12"/>
        <v>0</v>
      </c>
      <c r="YR71" s="191">
        <f t="shared" si="12"/>
        <v>0</v>
      </c>
      <c r="YS71" s="191">
        <f t="shared" si="12"/>
        <v>0</v>
      </c>
      <c r="YT71" s="191">
        <f t="shared" si="12"/>
        <v>0</v>
      </c>
      <c r="YU71" s="191">
        <f t="shared" si="12"/>
        <v>0</v>
      </c>
      <c r="YV71" s="191">
        <f t="shared" si="12"/>
        <v>0</v>
      </c>
      <c r="YW71" s="191">
        <f t="shared" si="12"/>
        <v>0</v>
      </c>
      <c r="YX71" s="191">
        <f t="shared" si="12"/>
        <v>0</v>
      </c>
      <c r="YY71" s="191">
        <f t="shared" si="12"/>
        <v>0</v>
      </c>
      <c r="YZ71" s="191">
        <f t="shared" si="12"/>
        <v>0</v>
      </c>
      <c r="ZA71" s="191">
        <f t="shared" si="12"/>
        <v>0</v>
      </c>
      <c r="ZB71" s="191">
        <f t="shared" si="12"/>
        <v>0</v>
      </c>
      <c r="ZC71" s="191">
        <f t="shared" si="12"/>
        <v>0</v>
      </c>
      <c r="ZD71" s="191">
        <f t="shared" si="12"/>
        <v>0</v>
      </c>
      <c r="ZE71" s="191">
        <f t="shared" si="12"/>
        <v>0</v>
      </c>
      <c r="ZF71" s="191">
        <f t="shared" si="12"/>
        <v>0</v>
      </c>
      <c r="ZG71" s="191">
        <f t="shared" si="12"/>
        <v>0</v>
      </c>
      <c r="ZH71" s="191">
        <f t="shared" si="12"/>
        <v>0</v>
      </c>
      <c r="ZI71" s="191">
        <f t="shared" si="12"/>
        <v>0</v>
      </c>
      <c r="ZJ71" s="191">
        <f t="shared" si="12"/>
        <v>0</v>
      </c>
      <c r="ZK71" s="191">
        <f t="shared" si="12"/>
        <v>0</v>
      </c>
      <c r="ZL71" s="191">
        <f t="shared" si="12"/>
        <v>0</v>
      </c>
      <c r="ZM71" s="191">
        <f t="shared" si="12"/>
        <v>0</v>
      </c>
      <c r="ZN71" s="191">
        <f t="shared" si="12"/>
        <v>0</v>
      </c>
      <c r="ZO71" s="191">
        <f t="shared" si="12"/>
        <v>0</v>
      </c>
      <c r="ZP71" s="191">
        <f t="shared" si="12"/>
        <v>0</v>
      </c>
      <c r="ZQ71" s="191">
        <f t="shared" si="12"/>
        <v>0</v>
      </c>
      <c r="ZR71" s="191">
        <f t="shared" si="12"/>
        <v>0</v>
      </c>
      <c r="ZS71" s="191">
        <f t="shared" si="12"/>
        <v>0</v>
      </c>
      <c r="ZT71" s="191">
        <f t="shared" si="12"/>
        <v>0</v>
      </c>
      <c r="ZU71" s="191">
        <f t="shared" si="12"/>
        <v>0</v>
      </c>
      <c r="ZV71" s="191">
        <f t="shared" si="12"/>
        <v>0</v>
      </c>
      <c r="ZW71" s="191">
        <f t="shared" si="12"/>
        <v>0</v>
      </c>
      <c r="ZX71" s="191">
        <f t="shared" si="12"/>
        <v>0</v>
      </c>
      <c r="ZY71" s="191">
        <f t="shared" si="12"/>
        <v>0</v>
      </c>
      <c r="ZZ71" s="191">
        <f t="shared" si="12"/>
        <v>0</v>
      </c>
      <c r="AAA71" s="191">
        <f t="shared" si="12"/>
        <v>0</v>
      </c>
      <c r="AAB71" s="191">
        <f t="shared" si="12"/>
        <v>0</v>
      </c>
      <c r="AAC71" s="191">
        <f t="shared" si="12"/>
        <v>0</v>
      </c>
      <c r="AAD71" s="191">
        <f t="shared" si="12"/>
        <v>0</v>
      </c>
      <c r="AAE71" s="191">
        <f t="shared" ref="AAE71:ACP71" si="13">SUM(AAE72:AAE84)</f>
        <v>0</v>
      </c>
      <c r="AAF71" s="191">
        <f t="shared" si="13"/>
        <v>0</v>
      </c>
      <c r="AAG71" s="191">
        <f t="shared" si="13"/>
        <v>0</v>
      </c>
      <c r="AAH71" s="191">
        <f t="shared" si="13"/>
        <v>0</v>
      </c>
      <c r="AAI71" s="191">
        <f t="shared" si="13"/>
        <v>0</v>
      </c>
      <c r="AAJ71" s="191">
        <f t="shared" si="13"/>
        <v>0</v>
      </c>
      <c r="AAK71" s="191">
        <f t="shared" si="13"/>
        <v>0</v>
      </c>
      <c r="AAL71" s="191">
        <f t="shared" si="13"/>
        <v>0</v>
      </c>
      <c r="AAM71" s="191">
        <f t="shared" si="13"/>
        <v>0</v>
      </c>
      <c r="AAN71" s="191">
        <f t="shared" si="13"/>
        <v>0</v>
      </c>
      <c r="AAO71" s="191">
        <f t="shared" si="13"/>
        <v>0</v>
      </c>
      <c r="AAP71" s="191">
        <f t="shared" si="13"/>
        <v>0</v>
      </c>
      <c r="AAQ71" s="191">
        <f t="shared" si="13"/>
        <v>0</v>
      </c>
      <c r="AAR71" s="191">
        <f t="shared" si="13"/>
        <v>0</v>
      </c>
      <c r="AAS71" s="191">
        <f t="shared" si="13"/>
        <v>0</v>
      </c>
      <c r="AAT71" s="191">
        <f t="shared" si="13"/>
        <v>0</v>
      </c>
      <c r="AAU71" s="191">
        <f t="shared" si="13"/>
        <v>0</v>
      </c>
      <c r="AAV71" s="191">
        <f t="shared" si="13"/>
        <v>0</v>
      </c>
      <c r="AAW71" s="191">
        <f t="shared" si="13"/>
        <v>0</v>
      </c>
      <c r="AAX71" s="191">
        <f t="shared" si="13"/>
        <v>0</v>
      </c>
      <c r="AAY71" s="191">
        <f t="shared" si="13"/>
        <v>0</v>
      </c>
      <c r="AAZ71" s="191">
        <f t="shared" si="13"/>
        <v>0</v>
      </c>
      <c r="ABA71" s="191">
        <f t="shared" si="13"/>
        <v>0</v>
      </c>
      <c r="ABB71" s="191">
        <f t="shared" si="13"/>
        <v>0</v>
      </c>
      <c r="ABC71" s="191">
        <f t="shared" si="13"/>
        <v>0</v>
      </c>
      <c r="ABD71" s="191">
        <f t="shared" si="13"/>
        <v>0</v>
      </c>
      <c r="ABE71" s="191">
        <f t="shared" si="13"/>
        <v>0</v>
      </c>
      <c r="ABF71" s="191">
        <f t="shared" si="13"/>
        <v>0</v>
      </c>
      <c r="ABG71" s="191">
        <f t="shared" si="13"/>
        <v>0</v>
      </c>
      <c r="ABH71" s="191">
        <f t="shared" si="13"/>
        <v>0</v>
      </c>
      <c r="ABI71" s="191">
        <f t="shared" si="13"/>
        <v>0</v>
      </c>
      <c r="ABJ71" s="191">
        <f t="shared" si="13"/>
        <v>0</v>
      </c>
      <c r="ABK71" s="191">
        <f t="shared" si="13"/>
        <v>0</v>
      </c>
      <c r="ABL71" s="191">
        <f t="shared" si="13"/>
        <v>0</v>
      </c>
      <c r="ABM71" s="191">
        <f t="shared" si="13"/>
        <v>0</v>
      </c>
      <c r="ABN71" s="191">
        <f t="shared" si="13"/>
        <v>0</v>
      </c>
      <c r="ABO71" s="191">
        <f t="shared" si="13"/>
        <v>0</v>
      </c>
      <c r="ABP71" s="191">
        <f t="shared" si="13"/>
        <v>0</v>
      </c>
      <c r="ABQ71" s="191">
        <f t="shared" si="13"/>
        <v>0</v>
      </c>
      <c r="ABR71" s="191">
        <f t="shared" si="13"/>
        <v>0</v>
      </c>
      <c r="ABS71" s="191">
        <f t="shared" si="13"/>
        <v>0</v>
      </c>
      <c r="ABT71" s="191">
        <f t="shared" si="13"/>
        <v>0</v>
      </c>
      <c r="ABU71" s="191">
        <f t="shared" si="13"/>
        <v>0</v>
      </c>
      <c r="ABV71" s="191">
        <f t="shared" si="13"/>
        <v>0</v>
      </c>
      <c r="ABW71" s="191">
        <f t="shared" si="13"/>
        <v>0</v>
      </c>
      <c r="ABX71" s="191">
        <f t="shared" si="13"/>
        <v>0</v>
      </c>
      <c r="ABY71" s="191">
        <f t="shared" si="13"/>
        <v>0</v>
      </c>
      <c r="ABZ71" s="191">
        <f t="shared" si="13"/>
        <v>0</v>
      </c>
      <c r="ACA71" s="191">
        <f t="shared" si="13"/>
        <v>0</v>
      </c>
      <c r="ACB71" s="191">
        <f t="shared" si="13"/>
        <v>0</v>
      </c>
      <c r="ACC71" s="191">
        <f t="shared" si="13"/>
        <v>0</v>
      </c>
      <c r="ACD71" s="191">
        <f t="shared" si="13"/>
        <v>0</v>
      </c>
      <c r="ACE71" s="191">
        <f t="shared" si="13"/>
        <v>0</v>
      </c>
      <c r="ACF71" s="191">
        <f t="shared" si="13"/>
        <v>0</v>
      </c>
      <c r="ACG71" s="191">
        <f t="shared" si="13"/>
        <v>0</v>
      </c>
      <c r="ACH71" s="191">
        <f t="shared" si="13"/>
        <v>0</v>
      </c>
      <c r="ACI71" s="191">
        <f t="shared" si="13"/>
        <v>0</v>
      </c>
      <c r="ACJ71" s="191">
        <f t="shared" si="13"/>
        <v>0</v>
      </c>
      <c r="ACK71" s="191">
        <f t="shared" si="13"/>
        <v>0</v>
      </c>
      <c r="ACL71" s="191">
        <f t="shared" si="13"/>
        <v>0</v>
      </c>
      <c r="ACM71" s="191">
        <f t="shared" si="13"/>
        <v>0</v>
      </c>
      <c r="ACN71" s="191">
        <f t="shared" si="13"/>
        <v>0</v>
      </c>
      <c r="ACO71" s="191">
        <f t="shared" si="13"/>
        <v>0</v>
      </c>
      <c r="ACP71" s="191">
        <f t="shared" si="13"/>
        <v>0</v>
      </c>
      <c r="ACQ71" s="191">
        <f t="shared" ref="ACQ71:AFB71" si="14">SUM(ACQ72:ACQ84)</f>
        <v>0</v>
      </c>
      <c r="ACR71" s="191">
        <f t="shared" si="14"/>
        <v>0</v>
      </c>
      <c r="ACS71" s="191">
        <f t="shared" si="14"/>
        <v>0</v>
      </c>
      <c r="ACT71" s="191">
        <f t="shared" si="14"/>
        <v>0</v>
      </c>
      <c r="ACU71" s="191">
        <f t="shared" si="14"/>
        <v>0</v>
      </c>
      <c r="ACV71" s="191">
        <f t="shared" si="14"/>
        <v>0</v>
      </c>
      <c r="ACW71" s="191">
        <f t="shared" si="14"/>
        <v>0</v>
      </c>
      <c r="ACX71" s="191">
        <f t="shared" si="14"/>
        <v>0</v>
      </c>
      <c r="ACY71" s="191">
        <f t="shared" si="14"/>
        <v>0</v>
      </c>
      <c r="ACZ71" s="191">
        <f t="shared" si="14"/>
        <v>0</v>
      </c>
      <c r="ADA71" s="191">
        <f t="shared" si="14"/>
        <v>0</v>
      </c>
      <c r="ADB71" s="191">
        <f t="shared" si="14"/>
        <v>0</v>
      </c>
      <c r="ADC71" s="191">
        <f t="shared" si="14"/>
        <v>0</v>
      </c>
      <c r="ADD71" s="191">
        <f t="shared" si="14"/>
        <v>0</v>
      </c>
      <c r="ADE71" s="191">
        <f t="shared" si="14"/>
        <v>0</v>
      </c>
      <c r="ADF71" s="191">
        <f t="shared" si="14"/>
        <v>0</v>
      </c>
      <c r="ADG71" s="191">
        <f t="shared" si="14"/>
        <v>0</v>
      </c>
      <c r="ADH71" s="191">
        <f t="shared" si="14"/>
        <v>0</v>
      </c>
      <c r="ADI71" s="191">
        <f t="shared" si="14"/>
        <v>0</v>
      </c>
      <c r="ADJ71" s="191">
        <f t="shared" si="14"/>
        <v>0</v>
      </c>
      <c r="ADK71" s="191">
        <f t="shared" si="14"/>
        <v>0</v>
      </c>
      <c r="ADL71" s="191">
        <f t="shared" si="14"/>
        <v>0</v>
      </c>
      <c r="ADM71" s="191">
        <f t="shared" si="14"/>
        <v>0</v>
      </c>
      <c r="ADN71" s="191">
        <f t="shared" si="14"/>
        <v>0</v>
      </c>
      <c r="ADO71" s="191">
        <f t="shared" si="14"/>
        <v>0</v>
      </c>
      <c r="ADP71" s="191">
        <f t="shared" si="14"/>
        <v>0</v>
      </c>
      <c r="ADQ71" s="191">
        <f t="shared" si="14"/>
        <v>0</v>
      </c>
      <c r="ADR71" s="191">
        <f t="shared" si="14"/>
        <v>0</v>
      </c>
      <c r="ADS71" s="191">
        <f t="shared" si="14"/>
        <v>0</v>
      </c>
      <c r="ADT71" s="191">
        <f t="shared" si="14"/>
        <v>0</v>
      </c>
      <c r="ADU71" s="191">
        <f t="shared" si="14"/>
        <v>0</v>
      </c>
      <c r="ADV71" s="191">
        <f t="shared" si="14"/>
        <v>0</v>
      </c>
      <c r="ADW71" s="191">
        <f t="shared" si="14"/>
        <v>0</v>
      </c>
      <c r="ADX71" s="191">
        <f t="shared" si="14"/>
        <v>0</v>
      </c>
      <c r="ADY71" s="191">
        <f t="shared" si="14"/>
        <v>0</v>
      </c>
      <c r="ADZ71" s="191">
        <f t="shared" si="14"/>
        <v>0</v>
      </c>
      <c r="AEA71" s="191">
        <f t="shared" si="14"/>
        <v>0</v>
      </c>
      <c r="AEB71" s="191">
        <f t="shared" si="14"/>
        <v>0</v>
      </c>
      <c r="AEC71" s="191">
        <f t="shared" si="14"/>
        <v>0</v>
      </c>
      <c r="AED71" s="191">
        <f t="shared" si="14"/>
        <v>0</v>
      </c>
      <c r="AEE71" s="191">
        <f t="shared" si="14"/>
        <v>0</v>
      </c>
      <c r="AEF71" s="191">
        <f t="shared" si="14"/>
        <v>0</v>
      </c>
      <c r="AEG71" s="191">
        <f t="shared" si="14"/>
        <v>0</v>
      </c>
      <c r="AEH71" s="191">
        <f t="shared" si="14"/>
        <v>0</v>
      </c>
      <c r="AEI71" s="191">
        <f t="shared" si="14"/>
        <v>0</v>
      </c>
      <c r="AEJ71" s="191">
        <f t="shared" si="14"/>
        <v>0</v>
      </c>
      <c r="AEK71" s="191">
        <f t="shared" si="14"/>
        <v>0</v>
      </c>
      <c r="AEL71" s="191">
        <f t="shared" si="14"/>
        <v>0</v>
      </c>
      <c r="AEM71" s="191">
        <f t="shared" si="14"/>
        <v>0</v>
      </c>
      <c r="AEN71" s="191">
        <f t="shared" si="14"/>
        <v>0</v>
      </c>
      <c r="AEO71" s="191">
        <f t="shared" si="14"/>
        <v>0</v>
      </c>
      <c r="AEP71" s="191">
        <f t="shared" si="14"/>
        <v>0</v>
      </c>
      <c r="AEQ71" s="191">
        <f t="shared" si="14"/>
        <v>0</v>
      </c>
      <c r="AER71" s="191">
        <f t="shared" si="14"/>
        <v>0</v>
      </c>
      <c r="AES71" s="191">
        <f t="shared" si="14"/>
        <v>0</v>
      </c>
      <c r="AET71" s="191">
        <f t="shared" si="14"/>
        <v>0</v>
      </c>
      <c r="AEU71" s="191">
        <f t="shared" si="14"/>
        <v>0</v>
      </c>
      <c r="AEV71" s="191">
        <f t="shared" si="14"/>
        <v>0</v>
      </c>
      <c r="AEW71" s="191">
        <f t="shared" si="14"/>
        <v>0</v>
      </c>
      <c r="AEX71" s="191">
        <f t="shared" si="14"/>
        <v>0</v>
      </c>
      <c r="AEY71" s="191">
        <f t="shared" si="14"/>
        <v>0</v>
      </c>
      <c r="AEZ71" s="191">
        <f t="shared" si="14"/>
        <v>0</v>
      </c>
      <c r="AFA71" s="191">
        <f t="shared" si="14"/>
        <v>0</v>
      </c>
      <c r="AFB71" s="191">
        <f t="shared" si="14"/>
        <v>0</v>
      </c>
      <c r="AFC71" s="191">
        <f t="shared" ref="AFC71:AHN71" si="15">SUM(AFC72:AFC84)</f>
        <v>0</v>
      </c>
      <c r="AFD71" s="191">
        <f t="shared" si="15"/>
        <v>0</v>
      </c>
      <c r="AFE71" s="191">
        <f t="shared" si="15"/>
        <v>0</v>
      </c>
      <c r="AFF71" s="191">
        <f t="shared" si="15"/>
        <v>0</v>
      </c>
      <c r="AFG71" s="191">
        <f t="shared" si="15"/>
        <v>0</v>
      </c>
      <c r="AFH71" s="191">
        <f t="shared" si="15"/>
        <v>0</v>
      </c>
      <c r="AFI71" s="191">
        <f t="shared" si="15"/>
        <v>0</v>
      </c>
      <c r="AFJ71" s="191">
        <f t="shared" si="15"/>
        <v>0</v>
      </c>
      <c r="AFK71" s="191">
        <f t="shared" si="15"/>
        <v>0</v>
      </c>
      <c r="AFL71" s="191">
        <f t="shared" si="15"/>
        <v>0</v>
      </c>
      <c r="AFM71" s="191">
        <f t="shared" si="15"/>
        <v>0</v>
      </c>
      <c r="AFN71" s="191">
        <f t="shared" si="15"/>
        <v>0</v>
      </c>
      <c r="AFO71" s="191">
        <f t="shared" si="15"/>
        <v>0</v>
      </c>
      <c r="AFP71" s="191">
        <f t="shared" si="15"/>
        <v>0</v>
      </c>
      <c r="AFQ71" s="191">
        <f t="shared" si="15"/>
        <v>0</v>
      </c>
      <c r="AFR71" s="191">
        <f t="shared" si="15"/>
        <v>0</v>
      </c>
      <c r="AFS71" s="191">
        <f t="shared" si="15"/>
        <v>0</v>
      </c>
      <c r="AFT71" s="191">
        <f t="shared" si="15"/>
        <v>0</v>
      </c>
      <c r="AFU71" s="191">
        <f t="shared" si="15"/>
        <v>0</v>
      </c>
      <c r="AFV71" s="191">
        <f t="shared" si="15"/>
        <v>0</v>
      </c>
      <c r="AFW71" s="191">
        <f t="shared" si="15"/>
        <v>0</v>
      </c>
      <c r="AFX71" s="191">
        <f t="shared" si="15"/>
        <v>0</v>
      </c>
      <c r="AFY71" s="191">
        <f t="shared" si="15"/>
        <v>0</v>
      </c>
      <c r="AFZ71" s="191">
        <f t="shared" si="15"/>
        <v>0</v>
      </c>
      <c r="AGA71" s="191">
        <f t="shared" si="15"/>
        <v>0</v>
      </c>
      <c r="AGB71" s="191">
        <f t="shared" si="15"/>
        <v>0</v>
      </c>
      <c r="AGC71" s="191">
        <f t="shared" si="15"/>
        <v>0</v>
      </c>
      <c r="AGD71" s="191">
        <f t="shared" si="15"/>
        <v>0</v>
      </c>
      <c r="AGE71" s="191">
        <f t="shared" si="15"/>
        <v>0</v>
      </c>
      <c r="AGF71" s="191">
        <f t="shared" si="15"/>
        <v>0</v>
      </c>
      <c r="AGG71" s="191">
        <f t="shared" si="15"/>
        <v>0</v>
      </c>
      <c r="AGH71" s="191">
        <f t="shared" si="15"/>
        <v>0</v>
      </c>
      <c r="AGI71" s="191">
        <f t="shared" si="15"/>
        <v>0</v>
      </c>
      <c r="AGJ71" s="191">
        <f t="shared" si="15"/>
        <v>0</v>
      </c>
      <c r="AGK71" s="191">
        <f t="shared" si="15"/>
        <v>0</v>
      </c>
      <c r="AGL71" s="191">
        <f t="shared" si="15"/>
        <v>0</v>
      </c>
      <c r="AGM71" s="191">
        <f t="shared" si="15"/>
        <v>0</v>
      </c>
      <c r="AGN71" s="191">
        <f t="shared" si="15"/>
        <v>0</v>
      </c>
      <c r="AGO71" s="191">
        <f t="shared" si="15"/>
        <v>0</v>
      </c>
      <c r="AGP71" s="191">
        <f t="shared" si="15"/>
        <v>0</v>
      </c>
      <c r="AGQ71" s="191">
        <f t="shared" si="15"/>
        <v>0</v>
      </c>
      <c r="AGR71" s="191">
        <f t="shared" si="15"/>
        <v>0</v>
      </c>
      <c r="AGS71" s="191">
        <f t="shared" si="15"/>
        <v>0</v>
      </c>
      <c r="AGT71" s="191">
        <f t="shared" si="15"/>
        <v>0</v>
      </c>
      <c r="AGU71" s="191">
        <f t="shared" si="15"/>
        <v>0</v>
      </c>
      <c r="AGV71" s="191">
        <f t="shared" si="15"/>
        <v>0</v>
      </c>
      <c r="AGW71" s="191">
        <f t="shared" si="15"/>
        <v>0</v>
      </c>
      <c r="AGX71" s="191">
        <f t="shared" si="15"/>
        <v>0</v>
      </c>
      <c r="AGY71" s="191">
        <f t="shared" si="15"/>
        <v>0</v>
      </c>
      <c r="AGZ71" s="191">
        <f t="shared" si="15"/>
        <v>0</v>
      </c>
      <c r="AHA71" s="191">
        <f t="shared" si="15"/>
        <v>0</v>
      </c>
      <c r="AHB71" s="191">
        <f t="shared" si="15"/>
        <v>0</v>
      </c>
      <c r="AHC71" s="191">
        <f t="shared" si="15"/>
        <v>0</v>
      </c>
      <c r="AHD71" s="191">
        <f t="shared" si="15"/>
        <v>0</v>
      </c>
      <c r="AHE71" s="191">
        <f t="shared" si="15"/>
        <v>0</v>
      </c>
      <c r="AHF71" s="191">
        <f t="shared" si="15"/>
        <v>0</v>
      </c>
      <c r="AHG71" s="191">
        <f t="shared" si="15"/>
        <v>0</v>
      </c>
      <c r="AHH71" s="191">
        <f t="shared" si="15"/>
        <v>0</v>
      </c>
      <c r="AHI71" s="191">
        <f t="shared" si="15"/>
        <v>0</v>
      </c>
      <c r="AHJ71" s="191">
        <f t="shared" si="15"/>
        <v>0</v>
      </c>
      <c r="AHK71" s="191">
        <f t="shared" si="15"/>
        <v>0</v>
      </c>
      <c r="AHL71" s="191">
        <f t="shared" si="15"/>
        <v>0</v>
      </c>
      <c r="AHM71" s="191">
        <f t="shared" si="15"/>
        <v>0</v>
      </c>
      <c r="AHN71" s="191">
        <f t="shared" si="15"/>
        <v>0</v>
      </c>
      <c r="AHO71" s="191">
        <f t="shared" ref="AHO71:AJZ71" si="16">SUM(AHO72:AHO84)</f>
        <v>0</v>
      </c>
      <c r="AHP71" s="191">
        <f t="shared" si="16"/>
        <v>0</v>
      </c>
      <c r="AHQ71" s="191">
        <f t="shared" si="16"/>
        <v>0</v>
      </c>
      <c r="AHR71" s="191">
        <f t="shared" si="16"/>
        <v>0</v>
      </c>
      <c r="AHS71" s="191">
        <f t="shared" si="16"/>
        <v>0</v>
      </c>
      <c r="AHT71" s="191">
        <f t="shared" si="16"/>
        <v>0</v>
      </c>
      <c r="AHU71" s="191">
        <f t="shared" si="16"/>
        <v>0</v>
      </c>
      <c r="AHV71" s="191">
        <f t="shared" si="16"/>
        <v>0</v>
      </c>
      <c r="AHW71" s="191">
        <f t="shared" si="16"/>
        <v>0</v>
      </c>
      <c r="AHX71" s="191">
        <f t="shared" si="16"/>
        <v>0</v>
      </c>
      <c r="AHY71" s="191">
        <f t="shared" si="16"/>
        <v>0</v>
      </c>
      <c r="AHZ71" s="191">
        <f t="shared" si="16"/>
        <v>0</v>
      </c>
      <c r="AIA71" s="191">
        <f t="shared" si="16"/>
        <v>0</v>
      </c>
      <c r="AIB71" s="191">
        <f t="shared" si="16"/>
        <v>0</v>
      </c>
      <c r="AIC71" s="191">
        <f t="shared" si="16"/>
        <v>0</v>
      </c>
      <c r="AID71" s="191">
        <f t="shared" si="16"/>
        <v>0</v>
      </c>
      <c r="AIE71" s="191">
        <f t="shared" si="16"/>
        <v>0</v>
      </c>
      <c r="AIF71" s="191">
        <f t="shared" si="16"/>
        <v>0</v>
      </c>
      <c r="AIG71" s="191">
        <f t="shared" si="16"/>
        <v>0</v>
      </c>
      <c r="AIH71" s="191">
        <f t="shared" si="16"/>
        <v>0</v>
      </c>
      <c r="AII71" s="191">
        <f t="shared" si="16"/>
        <v>0</v>
      </c>
      <c r="AIJ71" s="191">
        <f t="shared" si="16"/>
        <v>0</v>
      </c>
      <c r="AIK71" s="191">
        <f t="shared" si="16"/>
        <v>0</v>
      </c>
      <c r="AIL71" s="191">
        <f t="shared" si="16"/>
        <v>0</v>
      </c>
      <c r="AIM71" s="191">
        <f t="shared" si="16"/>
        <v>0</v>
      </c>
      <c r="AIN71" s="191">
        <f t="shared" si="16"/>
        <v>0</v>
      </c>
      <c r="AIO71" s="191">
        <f t="shared" si="16"/>
        <v>0</v>
      </c>
      <c r="AIP71" s="191">
        <f t="shared" si="16"/>
        <v>0</v>
      </c>
      <c r="AIQ71" s="191">
        <f t="shared" si="16"/>
        <v>0</v>
      </c>
      <c r="AIR71" s="191">
        <f t="shared" si="16"/>
        <v>0</v>
      </c>
      <c r="AIS71" s="191">
        <f t="shared" si="16"/>
        <v>0</v>
      </c>
      <c r="AIT71" s="191">
        <f t="shared" si="16"/>
        <v>0</v>
      </c>
      <c r="AIU71" s="191">
        <f t="shared" si="16"/>
        <v>0</v>
      </c>
      <c r="AIV71" s="191">
        <f t="shared" si="16"/>
        <v>0</v>
      </c>
      <c r="AIW71" s="191">
        <f t="shared" si="16"/>
        <v>0</v>
      </c>
      <c r="AIX71" s="191">
        <f t="shared" si="16"/>
        <v>0</v>
      </c>
      <c r="AIY71" s="191">
        <f t="shared" si="16"/>
        <v>0</v>
      </c>
      <c r="AIZ71" s="191">
        <f t="shared" si="16"/>
        <v>0</v>
      </c>
      <c r="AJA71" s="191">
        <f t="shared" si="16"/>
        <v>0</v>
      </c>
      <c r="AJB71" s="191">
        <f t="shared" si="16"/>
        <v>0</v>
      </c>
      <c r="AJC71" s="191">
        <f t="shared" si="16"/>
        <v>0</v>
      </c>
      <c r="AJD71" s="191">
        <f t="shared" si="16"/>
        <v>0</v>
      </c>
      <c r="AJE71" s="191">
        <f t="shared" si="16"/>
        <v>0</v>
      </c>
      <c r="AJF71" s="191">
        <f t="shared" si="16"/>
        <v>0</v>
      </c>
      <c r="AJG71" s="191">
        <f t="shared" si="16"/>
        <v>0</v>
      </c>
      <c r="AJH71" s="191">
        <f t="shared" si="16"/>
        <v>0</v>
      </c>
      <c r="AJI71" s="191">
        <f t="shared" si="16"/>
        <v>0</v>
      </c>
      <c r="AJJ71" s="191">
        <f t="shared" si="16"/>
        <v>0</v>
      </c>
      <c r="AJK71" s="191">
        <f t="shared" si="16"/>
        <v>0</v>
      </c>
      <c r="AJL71" s="191">
        <f t="shared" si="16"/>
        <v>0</v>
      </c>
      <c r="AJM71" s="191">
        <f t="shared" si="16"/>
        <v>0</v>
      </c>
      <c r="AJN71" s="191">
        <f t="shared" si="16"/>
        <v>0</v>
      </c>
      <c r="AJO71" s="191">
        <f t="shared" si="16"/>
        <v>0</v>
      </c>
      <c r="AJP71" s="191">
        <f t="shared" si="16"/>
        <v>0</v>
      </c>
      <c r="AJQ71" s="191">
        <f t="shared" si="16"/>
        <v>0</v>
      </c>
      <c r="AJR71" s="191">
        <f t="shared" si="16"/>
        <v>0</v>
      </c>
      <c r="AJS71" s="191">
        <f t="shared" si="16"/>
        <v>0</v>
      </c>
      <c r="AJT71" s="191">
        <f t="shared" si="16"/>
        <v>0</v>
      </c>
      <c r="AJU71" s="191">
        <f t="shared" si="16"/>
        <v>0</v>
      </c>
      <c r="AJV71" s="191">
        <f t="shared" si="16"/>
        <v>0</v>
      </c>
      <c r="AJW71" s="191">
        <f t="shared" si="16"/>
        <v>0</v>
      </c>
      <c r="AJX71" s="191">
        <f t="shared" si="16"/>
        <v>0</v>
      </c>
      <c r="AJY71" s="191">
        <f t="shared" si="16"/>
        <v>0</v>
      </c>
      <c r="AJZ71" s="191">
        <f t="shared" si="16"/>
        <v>0</v>
      </c>
      <c r="AKA71" s="191">
        <f t="shared" ref="AKA71:AML71" si="17">SUM(AKA72:AKA84)</f>
        <v>0</v>
      </c>
      <c r="AKB71" s="191">
        <f t="shared" si="17"/>
        <v>0</v>
      </c>
      <c r="AKC71" s="191">
        <f t="shared" si="17"/>
        <v>0</v>
      </c>
      <c r="AKD71" s="191">
        <f t="shared" si="17"/>
        <v>0</v>
      </c>
      <c r="AKE71" s="191">
        <f t="shared" si="17"/>
        <v>0</v>
      </c>
      <c r="AKF71" s="191">
        <f t="shared" si="17"/>
        <v>0</v>
      </c>
      <c r="AKG71" s="191">
        <f t="shared" si="17"/>
        <v>0</v>
      </c>
      <c r="AKH71" s="191">
        <f t="shared" si="17"/>
        <v>0</v>
      </c>
      <c r="AKI71" s="191">
        <f t="shared" si="17"/>
        <v>0</v>
      </c>
      <c r="AKJ71" s="191">
        <f t="shared" si="17"/>
        <v>0</v>
      </c>
      <c r="AKK71" s="191">
        <f t="shared" si="17"/>
        <v>0</v>
      </c>
      <c r="AKL71" s="191">
        <f t="shared" si="17"/>
        <v>0</v>
      </c>
      <c r="AKM71" s="191">
        <f t="shared" si="17"/>
        <v>0</v>
      </c>
      <c r="AKN71" s="191">
        <f t="shared" si="17"/>
        <v>0</v>
      </c>
      <c r="AKO71" s="191">
        <f t="shared" si="17"/>
        <v>0</v>
      </c>
      <c r="AKP71" s="191">
        <f t="shared" si="17"/>
        <v>0</v>
      </c>
      <c r="AKQ71" s="191">
        <f t="shared" si="17"/>
        <v>0</v>
      </c>
      <c r="AKR71" s="191">
        <f t="shared" si="17"/>
        <v>0</v>
      </c>
      <c r="AKS71" s="191">
        <f t="shared" si="17"/>
        <v>0</v>
      </c>
      <c r="AKT71" s="191">
        <f t="shared" si="17"/>
        <v>0</v>
      </c>
      <c r="AKU71" s="191">
        <f t="shared" si="17"/>
        <v>0</v>
      </c>
      <c r="AKV71" s="191">
        <f t="shared" si="17"/>
        <v>0</v>
      </c>
      <c r="AKW71" s="191">
        <f t="shared" si="17"/>
        <v>0</v>
      </c>
      <c r="AKX71" s="191">
        <f t="shared" si="17"/>
        <v>0</v>
      </c>
      <c r="AKY71" s="191">
        <f t="shared" si="17"/>
        <v>0</v>
      </c>
      <c r="AKZ71" s="191">
        <f t="shared" si="17"/>
        <v>0</v>
      </c>
      <c r="ALA71" s="191">
        <f t="shared" si="17"/>
        <v>0</v>
      </c>
      <c r="ALB71" s="191">
        <f t="shared" si="17"/>
        <v>0</v>
      </c>
      <c r="ALC71" s="191">
        <f t="shared" si="17"/>
        <v>0</v>
      </c>
      <c r="ALD71" s="191">
        <f t="shared" si="17"/>
        <v>0</v>
      </c>
      <c r="ALE71" s="191">
        <f t="shared" si="17"/>
        <v>0</v>
      </c>
      <c r="ALF71" s="191">
        <f t="shared" si="17"/>
        <v>0</v>
      </c>
      <c r="ALG71" s="191">
        <f t="shared" si="17"/>
        <v>0</v>
      </c>
      <c r="ALH71" s="191">
        <f t="shared" si="17"/>
        <v>0</v>
      </c>
      <c r="ALI71" s="191">
        <f t="shared" si="17"/>
        <v>0</v>
      </c>
      <c r="ALJ71" s="191">
        <f t="shared" si="17"/>
        <v>0</v>
      </c>
      <c r="ALK71" s="191">
        <f t="shared" si="17"/>
        <v>0</v>
      </c>
      <c r="ALL71" s="191">
        <f t="shared" si="17"/>
        <v>0</v>
      </c>
      <c r="ALM71" s="191">
        <f t="shared" si="17"/>
        <v>0</v>
      </c>
      <c r="ALN71" s="191">
        <f t="shared" si="17"/>
        <v>0</v>
      </c>
      <c r="ALO71" s="191">
        <f t="shared" si="17"/>
        <v>0</v>
      </c>
      <c r="ALP71" s="191">
        <f t="shared" si="17"/>
        <v>0</v>
      </c>
      <c r="ALQ71" s="191">
        <f t="shared" si="17"/>
        <v>0</v>
      </c>
      <c r="ALR71" s="191">
        <f t="shared" si="17"/>
        <v>0</v>
      </c>
      <c r="ALS71" s="191">
        <f t="shared" si="17"/>
        <v>0</v>
      </c>
      <c r="ALT71" s="191">
        <f t="shared" si="17"/>
        <v>0</v>
      </c>
      <c r="ALU71" s="191">
        <f t="shared" si="17"/>
        <v>0</v>
      </c>
      <c r="ALV71" s="191">
        <f t="shared" si="17"/>
        <v>0</v>
      </c>
      <c r="ALW71" s="191">
        <f t="shared" si="17"/>
        <v>0</v>
      </c>
      <c r="ALX71" s="191">
        <f t="shared" si="17"/>
        <v>0</v>
      </c>
      <c r="ALY71" s="191">
        <f t="shared" si="17"/>
        <v>0</v>
      </c>
      <c r="ALZ71" s="191">
        <f t="shared" si="17"/>
        <v>0</v>
      </c>
      <c r="AMA71" s="191">
        <f t="shared" si="17"/>
        <v>0</v>
      </c>
      <c r="AMB71" s="191">
        <f t="shared" si="17"/>
        <v>0</v>
      </c>
      <c r="AMC71" s="191">
        <f t="shared" si="17"/>
        <v>0</v>
      </c>
      <c r="AMD71" s="191">
        <f t="shared" si="17"/>
        <v>0</v>
      </c>
      <c r="AME71" s="191">
        <f t="shared" si="17"/>
        <v>0</v>
      </c>
      <c r="AMF71" s="191">
        <f t="shared" si="17"/>
        <v>0</v>
      </c>
      <c r="AMG71" s="191">
        <f t="shared" si="17"/>
        <v>0</v>
      </c>
      <c r="AMH71" s="191">
        <f t="shared" si="17"/>
        <v>0</v>
      </c>
      <c r="AMI71" s="191">
        <f t="shared" si="17"/>
        <v>0</v>
      </c>
      <c r="AMJ71" s="191">
        <f t="shared" si="17"/>
        <v>0</v>
      </c>
      <c r="AMK71" s="191">
        <f t="shared" si="17"/>
        <v>0</v>
      </c>
      <c r="AML71" s="191">
        <f t="shared" si="17"/>
        <v>0</v>
      </c>
      <c r="AMM71" s="191">
        <f t="shared" ref="AMM71:AOX71" si="18">SUM(AMM72:AMM84)</f>
        <v>0</v>
      </c>
      <c r="AMN71" s="191">
        <f t="shared" si="18"/>
        <v>0</v>
      </c>
      <c r="AMO71" s="191">
        <f t="shared" si="18"/>
        <v>0</v>
      </c>
      <c r="AMP71" s="191">
        <f t="shared" si="18"/>
        <v>0</v>
      </c>
      <c r="AMQ71" s="191">
        <f t="shared" si="18"/>
        <v>0</v>
      </c>
      <c r="AMR71" s="191">
        <f t="shared" si="18"/>
        <v>0</v>
      </c>
      <c r="AMS71" s="191">
        <f t="shared" si="18"/>
        <v>0</v>
      </c>
      <c r="AMT71" s="191">
        <f t="shared" si="18"/>
        <v>0</v>
      </c>
      <c r="AMU71" s="191">
        <f t="shared" si="18"/>
        <v>0</v>
      </c>
      <c r="AMV71" s="191">
        <f t="shared" si="18"/>
        <v>0</v>
      </c>
      <c r="AMW71" s="191">
        <f t="shared" si="18"/>
        <v>0</v>
      </c>
      <c r="AMX71" s="191">
        <f t="shared" si="18"/>
        <v>0</v>
      </c>
      <c r="AMY71" s="191">
        <f t="shared" si="18"/>
        <v>0</v>
      </c>
      <c r="AMZ71" s="191">
        <f t="shared" si="18"/>
        <v>0</v>
      </c>
      <c r="ANA71" s="191">
        <f t="shared" si="18"/>
        <v>0</v>
      </c>
      <c r="ANB71" s="191">
        <f t="shared" si="18"/>
        <v>0</v>
      </c>
      <c r="ANC71" s="191">
        <f t="shared" si="18"/>
        <v>0</v>
      </c>
      <c r="AND71" s="191">
        <f t="shared" si="18"/>
        <v>0</v>
      </c>
      <c r="ANE71" s="191">
        <f t="shared" si="18"/>
        <v>0</v>
      </c>
      <c r="ANF71" s="191">
        <f t="shared" si="18"/>
        <v>0</v>
      </c>
      <c r="ANG71" s="191">
        <f t="shared" si="18"/>
        <v>0</v>
      </c>
      <c r="ANH71" s="191">
        <f t="shared" si="18"/>
        <v>0</v>
      </c>
      <c r="ANI71" s="191">
        <f t="shared" si="18"/>
        <v>0</v>
      </c>
      <c r="ANJ71" s="191">
        <f t="shared" si="18"/>
        <v>0</v>
      </c>
      <c r="ANK71" s="191">
        <f t="shared" si="18"/>
        <v>0</v>
      </c>
      <c r="ANL71" s="191">
        <f t="shared" si="18"/>
        <v>0</v>
      </c>
      <c r="ANM71" s="191">
        <f t="shared" si="18"/>
        <v>0</v>
      </c>
      <c r="ANN71" s="191">
        <f t="shared" si="18"/>
        <v>0</v>
      </c>
      <c r="ANO71" s="191">
        <f t="shared" si="18"/>
        <v>0</v>
      </c>
      <c r="ANP71" s="191">
        <f t="shared" si="18"/>
        <v>0</v>
      </c>
      <c r="ANQ71" s="191">
        <f t="shared" si="18"/>
        <v>0</v>
      </c>
      <c r="ANR71" s="191">
        <f t="shared" si="18"/>
        <v>0</v>
      </c>
      <c r="ANS71" s="191">
        <f t="shared" si="18"/>
        <v>0</v>
      </c>
      <c r="ANT71" s="191">
        <f t="shared" si="18"/>
        <v>0</v>
      </c>
      <c r="ANU71" s="191">
        <f t="shared" si="18"/>
        <v>0</v>
      </c>
      <c r="ANV71" s="191">
        <f t="shared" si="18"/>
        <v>0</v>
      </c>
      <c r="ANW71" s="191">
        <f t="shared" si="18"/>
        <v>0</v>
      </c>
      <c r="ANX71" s="191">
        <f t="shared" si="18"/>
        <v>0</v>
      </c>
      <c r="ANY71" s="191">
        <f t="shared" si="18"/>
        <v>0</v>
      </c>
      <c r="ANZ71" s="191">
        <f t="shared" si="18"/>
        <v>0</v>
      </c>
      <c r="AOA71" s="191">
        <f t="shared" si="18"/>
        <v>0</v>
      </c>
      <c r="AOB71" s="191">
        <f t="shared" si="18"/>
        <v>0</v>
      </c>
      <c r="AOC71" s="191">
        <f t="shared" si="18"/>
        <v>0</v>
      </c>
      <c r="AOD71" s="191">
        <f t="shared" si="18"/>
        <v>0</v>
      </c>
      <c r="AOE71" s="191">
        <f t="shared" si="18"/>
        <v>0</v>
      </c>
      <c r="AOF71" s="191">
        <f t="shared" si="18"/>
        <v>0</v>
      </c>
      <c r="AOG71" s="191">
        <f t="shared" si="18"/>
        <v>0</v>
      </c>
      <c r="AOH71" s="191">
        <f t="shared" si="18"/>
        <v>0</v>
      </c>
      <c r="AOI71" s="191">
        <f t="shared" si="18"/>
        <v>0</v>
      </c>
      <c r="AOJ71" s="191">
        <f t="shared" si="18"/>
        <v>0</v>
      </c>
      <c r="AOK71" s="191">
        <f t="shared" si="18"/>
        <v>0</v>
      </c>
      <c r="AOL71" s="191">
        <f t="shared" si="18"/>
        <v>0</v>
      </c>
      <c r="AOM71" s="191">
        <f t="shared" si="18"/>
        <v>0</v>
      </c>
      <c r="AON71" s="191">
        <f t="shared" si="18"/>
        <v>0</v>
      </c>
      <c r="AOO71" s="191">
        <f t="shared" si="18"/>
        <v>0</v>
      </c>
      <c r="AOP71" s="191">
        <f t="shared" si="18"/>
        <v>0</v>
      </c>
      <c r="AOQ71" s="191">
        <f t="shared" si="18"/>
        <v>0</v>
      </c>
      <c r="AOR71" s="191">
        <f t="shared" si="18"/>
        <v>0</v>
      </c>
      <c r="AOS71" s="191">
        <f t="shared" si="18"/>
        <v>0</v>
      </c>
      <c r="AOT71" s="191">
        <f t="shared" si="18"/>
        <v>0</v>
      </c>
      <c r="AOU71" s="191">
        <f t="shared" si="18"/>
        <v>0</v>
      </c>
      <c r="AOV71" s="191">
        <f t="shared" si="18"/>
        <v>0</v>
      </c>
      <c r="AOW71" s="191">
        <f t="shared" si="18"/>
        <v>0</v>
      </c>
      <c r="AOX71" s="191">
        <f t="shared" si="18"/>
        <v>0</v>
      </c>
      <c r="AOY71" s="191">
        <f t="shared" ref="AOY71:ARJ71" si="19">SUM(AOY72:AOY84)</f>
        <v>0</v>
      </c>
      <c r="AOZ71" s="191">
        <f t="shared" si="19"/>
        <v>0</v>
      </c>
      <c r="APA71" s="191">
        <f t="shared" si="19"/>
        <v>0</v>
      </c>
      <c r="APB71" s="191">
        <f t="shared" si="19"/>
        <v>0</v>
      </c>
      <c r="APC71" s="191">
        <f t="shared" si="19"/>
        <v>0</v>
      </c>
      <c r="APD71" s="191">
        <f t="shared" si="19"/>
        <v>0</v>
      </c>
      <c r="APE71" s="191">
        <f t="shared" si="19"/>
        <v>0</v>
      </c>
      <c r="APF71" s="191">
        <f t="shared" si="19"/>
        <v>0</v>
      </c>
      <c r="APG71" s="191">
        <f t="shared" si="19"/>
        <v>0</v>
      </c>
      <c r="APH71" s="191">
        <f t="shared" si="19"/>
        <v>0</v>
      </c>
      <c r="API71" s="191">
        <f t="shared" si="19"/>
        <v>0</v>
      </c>
      <c r="APJ71" s="191">
        <f t="shared" si="19"/>
        <v>0</v>
      </c>
      <c r="APK71" s="191">
        <f t="shared" si="19"/>
        <v>0</v>
      </c>
      <c r="APL71" s="191">
        <f t="shared" si="19"/>
        <v>0</v>
      </c>
      <c r="APM71" s="191">
        <f t="shared" si="19"/>
        <v>0</v>
      </c>
      <c r="APN71" s="191">
        <f t="shared" si="19"/>
        <v>0</v>
      </c>
      <c r="APO71" s="191">
        <f t="shared" si="19"/>
        <v>0</v>
      </c>
      <c r="APP71" s="191">
        <f t="shared" si="19"/>
        <v>0</v>
      </c>
      <c r="APQ71" s="191">
        <f t="shared" si="19"/>
        <v>0</v>
      </c>
      <c r="APR71" s="191">
        <f t="shared" si="19"/>
        <v>0</v>
      </c>
      <c r="APS71" s="191">
        <f t="shared" si="19"/>
        <v>0</v>
      </c>
      <c r="APT71" s="191">
        <f t="shared" si="19"/>
        <v>0</v>
      </c>
      <c r="APU71" s="191">
        <f t="shared" si="19"/>
        <v>0</v>
      </c>
      <c r="APV71" s="191">
        <f t="shared" si="19"/>
        <v>0</v>
      </c>
      <c r="APW71" s="191">
        <f t="shared" si="19"/>
        <v>0</v>
      </c>
      <c r="APX71" s="191">
        <f t="shared" si="19"/>
        <v>0</v>
      </c>
      <c r="APY71" s="191">
        <f t="shared" si="19"/>
        <v>0</v>
      </c>
      <c r="APZ71" s="191">
        <f t="shared" si="19"/>
        <v>0</v>
      </c>
      <c r="AQA71" s="191">
        <f t="shared" si="19"/>
        <v>0</v>
      </c>
      <c r="AQB71" s="191">
        <f t="shared" si="19"/>
        <v>0</v>
      </c>
      <c r="AQC71" s="191">
        <f t="shared" si="19"/>
        <v>0</v>
      </c>
      <c r="AQD71" s="191">
        <f t="shared" si="19"/>
        <v>0</v>
      </c>
      <c r="AQE71" s="191">
        <f t="shared" si="19"/>
        <v>0</v>
      </c>
      <c r="AQF71" s="191">
        <f t="shared" si="19"/>
        <v>0</v>
      </c>
      <c r="AQG71" s="191">
        <f t="shared" si="19"/>
        <v>0</v>
      </c>
      <c r="AQH71" s="191">
        <f t="shared" si="19"/>
        <v>0</v>
      </c>
      <c r="AQI71" s="191">
        <f t="shared" si="19"/>
        <v>0</v>
      </c>
      <c r="AQJ71" s="191">
        <f t="shared" si="19"/>
        <v>0</v>
      </c>
      <c r="AQK71" s="191">
        <f t="shared" si="19"/>
        <v>0</v>
      </c>
      <c r="AQL71" s="191">
        <f t="shared" si="19"/>
        <v>0</v>
      </c>
      <c r="AQM71" s="191">
        <f t="shared" si="19"/>
        <v>0</v>
      </c>
      <c r="AQN71" s="191">
        <f t="shared" si="19"/>
        <v>0</v>
      </c>
      <c r="AQO71" s="191">
        <f t="shared" si="19"/>
        <v>0</v>
      </c>
      <c r="AQP71" s="191">
        <f t="shared" si="19"/>
        <v>0</v>
      </c>
      <c r="AQQ71" s="191">
        <f t="shared" si="19"/>
        <v>0</v>
      </c>
      <c r="AQR71" s="191">
        <f t="shared" si="19"/>
        <v>0</v>
      </c>
      <c r="AQS71" s="191">
        <f t="shared" si="19"/>
        <v>0</v>
      </c>
      <c r="AQT71" s="191">
        <f t="shared" si="19"/>
        <v>0</v>
      </c>
      <c r="AQU71" s="191">
        <f t="shared" si="19"/>
        <v>0</v>
      </c>
      <c r="AQV71" s="191">
        <f t="shared" si="19"/>
        <v>0</v>
      </c>
      <c r="AQW71" s="191">
        <f t="shared" si="19"/>
        <v>0</v>
      </c>
      <c r="AQX71" s="191">
        <f t="shared" si="19"/>
        <v>0</v>
      </c>
      <c r="AQY71" s="191">
        <f t="shared" si="19"/>
        <v>0</v>
      </c>
      <c r="AQZ71" s="191">
        <f t="shared" si="19"/>
        <v>0</v>
      </c>
      <c r="ARA71" s="191">
        <f t="shared" si="19"/>
        <v>0</v>
      </c>
      <c r="ARB71" s="191">
        <f t="shared" si="19"/>
        <v>0</v>
      </c>
      <c r="ARC71" s="191">
        <f t="shared" si="19"/>
        <v>0</v>
      </c>
      <c r="ARD71" s="191">
        <f t="shared" si="19"/>
        <v>0</v>
      </c>
      <c r="ARE71" s="191">
        <f t="shared" si="19"/>
        <v>0</v>
      </c>
      <c r="ARF71" s="191">
        <f t="shared" si="19"/>
        <v>0</v>
      </c>
      <c r="ARG71" s="191">
        <f t="shared" si="19"/>
        <v>0</v>
      </c>
      <c r="ARH71" s="191">
        <f t="shared" si="19"/>
        <v>0</v>
      </c>
      <c r="ARI71" s="191">
        <f t="shared" si="19"/>
        <v>0</v>
      </c>
      <c r="ARJ71" s="191">
        <f t="shared" si="19"/>
        <v>0</v>
      </c>
      <c r="ARK71" s="191">
        <f t="shared" ref="ARK71:ATV71" si="20">SUM(ARK72:ARK84)</f>
        <v>0</v>
      </c>
      <c r="ARL71" s="191">
        <f t="shared" si="20"/>
        <v>0</v>
      </c>
      <c r="ARM71" s="191">
        <f t="shared" si="20"/>
        <v>0</v>
      </c>
      <c r="ARN71" s="191">
        <f t="shared" si="20"/>
        <v>0</v>
      </c>
      <c r="ARO71" s="191">
        <f t="shared" si="20"/>
        <v>0</v>
      </c>
      <c r="ARP71" s="191">
        <f t="shared" si="20"/>
        <v>0</v>
      </c>
      <c r="ARQ71" s="191">
        <f t="shared" si="20"/>
        <v>0</v>
      </c>
      <c r="ARR71" s="191">
        <f t="shared" si="20"/>
        <v>0</v>
      </c>
      <c r="ARS71" s="191">
        <f t="shared" si="20"/>
        <v>0</v>
      </c>
      <c r="ART71" s="191">
        <f t="shared" si="20"/>
        <v>0</v>
      </c>
      <c r="ARU71" s="191">
        <f t="shared" si="20"/>
        <v>0</v>
      </c>
      <c r="ARV71" s="191">
        <f t="shared" si="20"/>
        <v>0</v>
      </c>
      <c r="ARW71" s="191">
        <f t="shared" si="20"/>
        <v>0</v>
      </c>
      <c r="ARX71" s="191">
        <f t="shared" si="20"/>
        <v>0</v>
      </c>
      <c r="ARY71" s="191">
        <f t="shared" si="20"/>
        <v>0</v>
      </c>
      <c r="ARZ71" s="191">
        <f t="shared" si="20"/>
        <v>0</v>
      </c>
      <c r="ASA71" s="191">
        <f t="shared" si="20"/>
        <v>0</v>
      </c>
      <c r="ASB71" s="191">
        <f t="shared" si="20"/>
        <v>0</v>
      </c>
      <c r="ASC71" s="191">
        <f t="shared" si="20"/>
        <v>0</v>
      </c>
      <c r="ASD71" s="191">
        <f t="shared" si="20"/>
        <v>0</v>
      </c>
      <c r="ASE71" s="191">
        <f t="shared" si="20"/>
        <v>0</v>
      </c>
      <c r="ASF71" s="191">
        <f t="shared" si="20"/>
        <v>0</v>
      </c>
      <c r="ASG71" s="191">
        <f t="shared" si="20"/>
        <v>0</v>
      </c>
      <c r="ASH71" s="191">
        <f t="shared" si="20"/>
        <v>0</v>
      </c>
      <c r="ASI71" s="191">
        <f t="shared" si="20"/>
        <v>0</v>
      </c>
      <c r="ASJ71" s="191">
        <f t="shared" si="20"/>
        <v>0</v>
      </c>
      <c r="ASK71" s="191">
        <f t="shared" si="20"/>
        <v>0</v>
      </c>
      <c r="ASL71" s="191">
        <f t="shared" si="20"/>
        <v>0</v>
      </c>
      <c r="ASM71" s="191">
        <f t="shared" si="20"/>
        <v>0</v>
      </c>
      <c r="ASN71" s="191">
        <f t="shared" si="20"/>
        <v>0</v>
      </c>
      <c r="ASO71" s="191">
        <f t="shared" si="20"/>
        <v>0</v>
      </c>
      <c r="ASP71" s="191">
        <f t="shared" si="20"/>
        <v>0</v>
      </c>
      <c r="ASQ71" s="191">
        <f t="shared" si="20"/>
        <v>0</v>
      </c>
      <c r="ASR71" s="191">
        <f t="shared" si="20"/>
        <v>0</v>
      </c>
      <c r="ASS71" s="191">
        <f t="shared" si="20"/>
        <v>0</v>
      </c>
      <c r="AST71" s="191">
        <f t="shared" si="20"/>
        <v>0</v>
      </c>
      <c r="ASU71" s="191">
        <f t="shared" si="20"/>
        <v>0</v>
      </c>
      <c r="ASV71" s="191">
        <f t="shared" si="20"/>
        <v>0</v>
      </c>
      <c r="ASW71" s="191">
        <f t="shared" si="20"/>
        <v>0</v>
      </c>
      <c r="ASX71" s="191">
        <f t="shared" si="20"/>
        <v>0</v>
      </c>
      <c r="ASY71" s="191">
        <f t="shared" si="20"/>
        <v>0</v>
      </c>
      <c r="ASZ71" s="191">
        <f t="shared" si="20"/>
        <v>0</v>
      </c>
      <c r="ATA71" s="191">
        <f t="shared" si="20"/>
        <v>0</v>
      </c>
      <c r="ATB71" s="191">
        <f t="shared" si="20"/>
        <v>0</v>
      </c>
      <c r="ATC71" s="191">
        <f t="shared" si="20"/>
        <v>0</v>
      </c>
      <c r="ATD71" s="191">
        <f t="shared" si="20"/>
        <v>0</v>
      </c>
      <c r="ATE71" s="191">
        <f t="shared" si="20"/>
        <v>0</v>
      </c>
      <c r="ATF71" s="191">
        <f t="shared" si="20"/>
        <v>0</v>
      </c>
      <c r="ATG71" s="191">
        <f t="shared" si="20"/>
        <v>0</v>
      </c>
      <c r="ATH71" s="191">
        <f t="shared" si="20"/>
        <v>0</v>
      </c>
      <c r="ATI71" s="191">
        <f t="shared" si="20"/>
        <v>0</v>
      </c>
      <c r="ATJ71" s="191">
        <f t="shared" si="20"/>
        <v>0</v>
      </c>
      <c r="ATK71" s="191">
        <f t="shared" si="20"/>
        <v>0</v>
      </c>
      <c r="ATL71" s="191">
        <f t="shared" si="20"/>
        <v>0</v>
      </c>
      <c r="ATM71" s="191">
        <f t="shared" si="20"/>
        <v>0</v>
      </c>
      <c r="ATN71" s="191">
        <f t="shared" si="20"/>
        <v>0</v>
      </c>
      <c r="ATO71" s="191">
        <f t="shared" si="20"/>
        <v>0</v>
      </c>
      <c r="ATP71" s="191">
        <f t="shared" si="20"/>
        <v>0</v>
      </c>
      <c r="ATQ71" s="191">
        <f t="shared" si="20"/>
        <v>0</v>
      </c>
      <c r="ATR71" s="191">
        <f t="shared" si="20"/>
        <v>0</v>
      </c>
      <c r="ATS71" s="191">
        <f t="shared" si="20"/>
        <v>0</v>
      </c>
      <c r="ATT71" s="191">
        <f t="shared" si="20"/>
        <v>0</v>
      </c>
      <c r="ATU71" s="191">
        <f t="shared" si="20"/>
        <v>0</v>
      </c>
      <c r="ATV71" s="191">
        <f t="shared" si="20"/>
        <v>0</v>
      </c>
      <c r="ATW71" s="191">
        <f t="shared" ref="ATW71:AWH71" si="21">SUM(ATW72:ATW84)</f>
        <v>0</v>
      </c>
      <c r="ATX71" s="191">
        <f t="shared" si="21"/>
        <v>0</v>
      </c>
      <c r="ATY71" s="191">
        <f t="shared" si="21"/>
        <v>0</v>
      </c>
      <c r="ATZ71" s="191">
        <f t="shared" si="21"/>
        <v>0</v>
      </c>
      <c r="AUA71" s="191">
        <f t="shared" si="21"/>
        <v>0</v>
      </c>
      <c r="AUB71" s="191">
        <f t="shared" si="21"/>
        <v>0</v>
      </c>
      <c r="AUC71" s="191">
        <f t="shared" si="21"/>
        <v>0</v>
      </c>
      <c r="AUD71" s="191">
        <f t="shared" si="21"/>
        <v>0</v>
      </c>
      <c r="AUE71" s="191">
        <f t="shared" si="21"/>
        <v>0</v>
      </c>
      <c r="AUF71" s="191">
        <f t="shared" si="21"/>
        <v>0</v>
      </c>
      <c r="AUG71" s="191">
        <f t="shared" si="21"/>
        <v>0</v>
      </c>
      <c r="AUH71" s="191">
        <f t="shared" si="21"/>
        <v>0</v>
      </c>
      <c r="AUI71" s="191">
        <f t="shared" si="21"/>
        <v>0</v>
      </c>
      <c r="AUJ71" s="191">
        <f t="shared" si="21"/>
        <v>0</v>
      </c>
      <c r="AUK71" s="191">
        <f t="shared" si="21"/>
        <v>0</v>
      </c>
      <c r="AUL71" s="191">
        <f t="shared" si="21"/>
        <v>0</v>
      </c>
      <c r="AUM71" s="191">
        <f t="shared" si="21"/>
        <v>0</v>
      </c>
      <c r="AUN71" s="191">
        <f t="shared" si="21"/>
        <v>0</v>
      </c>
      <c r="AUO71" s="191">
        <f t="shared" si="21"/>
        <v>0</v>
      </c>
      <c r="AUP71" s="191">
        <f t="shared" si="21"/>
        <v>0</v>
      </c>
      <c r="AUQ71" s="191">
        <f t="shared" si="21"/>
        <v>0</v>
      </c>
      <c r="AUR71" s="191">
        <f t="shared" si="21"/>
        <v>0</v>
      </c>
      <c r="AUS71" s="191">
        <f t="shared" si="21"/>
        <v>0</v>
      </c>
      <c r="AUT71" s="191">
        <f t="shared" si="21"/>
        <v>0</v>
      </c>
      <c r="AUU71" s="191">
        <f t="shared" si="21"/>
        <v>0</v>
      </c>
      <c r="AUV71" s="191">
        <f t="shared" si="21"/>
        <v>0</v>
      </c>
      <c r="AUW71" s="191">
        <f t="shared" si="21"/>
        <v>0</v>
      </c>
      <c r="AUX71" s="191">
        <f t="shared" si="21"/>
        <v>0</v>
      </c>
      <c r="AUY71" s="191">
        <f t="shared" si="21"/>
        <v>0</v>
      </c>
      <c r="AUZ71" s="191">
        <f t="shared" si="21"/>
        <v>0</v>
      </c>
      <c r="AVA71" s="191">
        <f t="shared" si="21"/>
        <v>0</v>
      </c>
      <c r="AVB71" s="191">
        <f t="shared" si="21"/>
        <v>0</v>
      </c>
      <c r="AVC71" s="191">
        <f t="shared" si="21"/>
        <v>0</v>
      </c>
      <c r="AVD71" s="191">
        <f t="shared" si="21"/>
        <v>0</v>
      </c>
      <c r="AVE71" s="191">
        <f t="shared" si="21"/>
        <v>0</v>
      </c>
      <c r="AVF71" s="191">
        <f t="shared" si="21"/>
        <v>0</v>
      </c>
      <c r="AVG71" s="191">
        <f t="shared" si="21"/>
        <v>0</v>
      </c>
      <c r="AVH71" s="191">
        <f t="shared" si="21"/>
        <v>0</v>
      </c>
      <c r="AVI71" s="191">
        <f t="shared" si="21"/>
        <v>0</v>
      </c>
      <c r="AVJ71" s="191">
        <f t="shared" si="21"/>
        <v>0</v>
      </c>
      <c r="AVK71" s="191">
        <f t="shared" si="21"/>
        <v>0</v>
      </c>
      <c r="AVL71" s="191">
        <f t="shared" si="21"/>
        <v>0</v>
      </c>
      <c r="AVM71" s="191">
        <f t="shared" si="21"/>
        <v>0</v>
      </c>
      <c r="AVN71" s="191">
        <f t="shared" si="21"/>
        <v>0</v>
      </c>
      <c r="AVO71" s="191">
        <f t="shared" si="21"/>
        <v>0</v>
      </c>
      <c r="AVP71" s="191">
        <f t="shared" si="21"/>
        <v>0</v>
      </c>
      <c r="AVQ71" s="191">
        <f t="shared" si="21"/>
        <v>0</v>
      </c>
      <c r="AVR71" s="191">
        <f t="shared" si="21"/>
        <v>0</v>
      </c>
      <c r="AVS71" s="191">
        <f t="shared" si="21"/>
        <v>0</v>
      </c>
      <c r="AVT71" s="191">
        <f t="shared" si="21"/>
        <v>0</v>
      </c>
      <c r="AVU71" s="191">
        <f t="shared" si="21"/>
        <v>0</v>
      </c>
      <c r="AVV71" s="191">
        <f t="shared" si="21"/>
        <v>0</v>
      </c>
      <c r="AVW71" s="191">
        <f t="shared" si="21"/>
        <v>0</v>
      </c>
      <c r="AVX71" s="191">
        <f t="shared" si="21"/>
        <v>0</v>
      </c>
      <c r="AVY71" s="191">
        <f t="shared" si="21"/>
        <v>0</v>
      </c>
      <c r="AVZ71" s="191">
        <f t="shared" si="21"/>
        <v>0</v>
      </c>
      <c r="AWA71" s="191">
        <f t="shared" si="21"/>
        <v>0</v>
      </c>
      <c r="AWB71" s="191">
        <f t="shared" si="21"/>
        <v>0</v>
      </c>
      <c r="AWC71" s="191">
        <f t="shared" si="21"/>
        <v>0</v>
      </c>
      <c r="AWD71" s="191">
        <f t="shared" si="21"/>
        <v>0</v>
      </c>
      <c r="AWE71" s="191">
        <f t="shared" si="21"/>
        <v>0</v>
      </c>
      <c r="AWF71" s="191">
        <f t="shared" si="21"/>
        <v>0</v>
      </c>
      <c r="AWG71" s="191">
        <f t="shared" si="21"/>
        <v>0</v>
      </c>
      <c r="AWH71" s="191">
        <f t="shared" si="21"/>
        <v>0</v>
      </c>
      <c r="AWI71" s="191">
        <f t="shared" ref="AWI71:AYT71" si="22">SUM(AWI72:AWI84)</f>
        <v>0</v>
      </c>
      <c r="AWJ71" s="191">
        <f t="shared" si="22"/>
        <v>0</v>
      </c>
      <c r="AWK71" s="191">
        <f t="shared" si="22"/>
        <v>0</v>
      </c>
      <c r="AWL71" s="191">
        <f t="shared" si="22"/>
        <v>0</v>
      </c>
      <c r="AWM71" s="191">
        <f t="shared" si="22"/>
        <v>0</v>
      </c>
      <c r="AWN71" s="191">
        <f t="shared" si="22"/>
        <v>0</v>
      </c>
      <c r="AWO71" s="191">
        <f t="shared" si="22"/>
        <v>0</v>
      </c>
      <c r="AWP71" s="191">
        <f t="shared" si="22"/>
        <v>0</v>
      </c>
      <c r="AWQ71" s="191">
        <f t="shared" si="22"/>
        <v>0</v>
      </c>
      <c r="AWR71" s="191">
        <f t="shared" si="22"/>
        <v>0</v>
      </c>
      <c r="AWS71" s="191">
        <f t="shared" si="22"/>
        <v>0</v>
      </c>
      <c r="AWT71" s="191">
        <f t="shared" si="22"/>
        <v>0</v>
      </c>
      <c r="AWU71" s="191">
        <f t="shared" si="22"/>
        <v>0</v>
      </c>
      <c r="AWV71" s="191">
        <f t="shared" si="22"/>
        <v>0</v>
      </c>
      <c r="AWW71" s="191">
        <f t="shared" si="22"/>
        <v>0</v>
      </c>
      <c r="AWX71" s="191">
        <f t="shared" si="22"/>
        <v>0</v>
      </c>
      <c r="AWY71" s="191">
        <f t="shared" si="22"/>
        <v>0</v>
      </c>
      <c r="AWZ71" s="191">
        <f t="shared" si="22"/>
        <v>0</v>
      </c>
      <c r="AXA71" s="191">
        <f t="shared" si="22"/>
        <v>0</v>
      </c>
      <c r="AXB71" s="191">
        <f t="shared" si="22"/>
        <v>0</v>
      </c>
      <c r="AXC71" s="191">
        <f t="shared" si="22"/>
        <v>0</v>
      </c>
      <c r="AXD71" s="191">
        <f t="shared" si="22"/>
        <v>0</v>
      </c>
      <c r="AXE71" s="191">
        <f t="shared" si="22"/>
        <v>0</v>
      </c>
      <c r="AXF71" s="191">
        <f t="shared" si="22"/>
        <v>0</v>
      </c>
      <c r="AXG71" s="191">
        <f t="shared" si="22"/>
        <v>0</v>
      </c>
      <c r="AXH71" s="191">
        <f t="shared" si="22"/>
        <v>0</v>
      </c>
      <c r="AXI71" s="191">
        <f t="shared" si="22"/>
        <v>0</v>
      </c>
      <c r="AXJ71" s="191">
        <f t="shared" si="22"/>
        <v>0</v>
      </c>
      <c r="AXK71" s="191">
        <f t="shared" si="22"/>
        <v>0</v>
      </c>
      <c r="AXL71" s="191">
        <f t="shared" si="22"/>
        <v>0</v>
      </c>
      <c r="AXM71" s="191">
        <f t="shared" si="22"/>
        <v>0</v>
      </c>
      <c r="AXN71" s="191">
        <f t="shared" si="22"/>
        <v>0</v>
      </c>
      <c r="AXO71" s="191">
        <f t="shared" si="22"/>
        <v>0</v>
      </c>
      <c r="AXP71" s="191">
        <f t="shared" si="22"/>
        <v>0</v>
      </c>
      <c r="AXQ71" s="191">
        <f t="shared" si="22"/>
        <v>0</v>
      </c>
      <c r="AXR71" s="191">
        <f t="shared" si="22"/>
        <v>0</v>
      </c>
      <c r="AXS71" s="191">
        <f t="shared" si="22"/>
        <v>0</v>
      </c>
      <c r="AXT71" s="191">
        <f t="shared" si="22"/>
        <v>0</v>
      </c>
      <c r="AXU71" s="191">
        <f t="shared" si="22"/>
        <v>0</v>
      </c>
      <c r="AXV71" s="191">
        <f t="shared" si="22"/>
        <v>0</v>
      </c>
      <c r="AXW71" s="191">
        <f t="shared" si="22"/>
        <v>0</v>
      </c>
      <c r="AXX71" s="191">
        <f t="shared" si="22"/>
        <v>0</v>
      </c>
      <c r="AXY71" s="191">
        <f t="shared" si="22"/>
        <v>0</v>
      </c>
      <c r="AXZ71" s="191">
        <f t="shared" si="22"/>
        <v>0</v>
      </c>
      <c r="AYA71" s="191">
        <f t="shared" si="22"/>
        <v>0</v>
      </c>
      <c r="AYB71" s="191">
        <f t="shared" si="22"/>
        <v>0</v>
      </c>
      <c r="AYC71" s="191">
        <f t="shared" si="22"/>
        <v>0</v>
      </c>
      <c r="AYD71" s="191">
        <f t="shared" si="22"/>
        <v>0</v>
      </c>
      <c r="AYE71" s="191">
        <f t="shared" si="22"/>
        <v>0</v>
      </c>
      <c r="AYF71" s="191">
        <f t="shared" si="22"/>
        <v>0</v>
      </c>
      <c r="AYG71" s="191">
        <f t="shared" si="22"/>
        <v>0</v>
      </c>
      <c r="AYH71" s="191">
        <f t="shared" si="22"/>
        <v>0</v>
      </c>
      <c r="AYI71" s="191">
        <f t="shared" si="22"/>
        <v>0</v>
      </c>
      <c r="AYJ71" s="191">
        <f t="shared" si="22"/>
        <v>0</v>
      </c>
      <c r="AYK71" s="191">
        <f t="shared" si="22"/>
        <v>0</v>
      </c>
      <c r="AYL71" s="191">
        <f t="shared" si="22"/>
        <v>0</v>
      </c>
      <c r="AYM71" s="191">
        <f t="shared" si="22"/>
        <v>0</v>
      </c>
      <c r="AYN71" s="191">
        <f t="shared" si="22"/>
        <v>0</v>
      </c>
      <c r="AYO71" s="191">
        <f t="shared" si="22"/>
        <v>0</v>
      </c>
      <c r="AYP71" s="191">
        <f t="shared" si="22"/>
        <v>0</v>
      </c>
      <c r="AYQ71" s="191">
        <f t="shared" si="22"/>
        <v>0</v>
      </c>
      <c r="AYR71" s="191">
        <f t="shared" si="22"/>
        <v>0</v>
      </c>
      <c r="AYS71" s="191">
        <f t="shared" si="22"/>
        <v>0</v>
      </c>
      <c r="AYT71" s="191">
        <f t="shared" si="22"/>
        <v>0</v>
      </c>
      <c r="AYU71" s="191">
        <f t="shared" ref="AYU71:BBF71" si="23">SUM(AYU72:AYU84)</f>
        <v>0</v>
      </c>
      <c r="AYV71" s="191">
        <f t="shared" si="23"/>
        <v>0</v>
      </c>
      <c r="AYW71" s="191">
        <f t="shared" si="23"/>
        <v>0</v>
      </c>
      <c r="AYX71" s="191">
        <f t="shared" si="23"/>
        <v>0</v>
      </c>
      <c r="AYY71" s="191">
        <f t="shared" si="23"/>
        <v>0</v>
      </c>
      <c r="AYZ71" s="191">
        <f t="shared" si="23"/>
        <v>0</v>
      </c>
      <c r="AZA71" s="191">
        <f t="shared" si="23"/>
        <v>0</v>
      </c>
      <c r="AZB71" s="191">
        <f t="shared" si="23"/>
        <v>0</v>
      </c>
      <c r="AZC71" s="191">
        <f t="shared" si="23"/>
        <v>0</v>
      </c>
      <c r="AZD71" s="191">
        <f t="shared" si="23"/>
        <v>0</v>
      </c>
      <c r="AZE71" s="191">
        <f t="shared" si="23"/>
        <v>0</v>
      </c>
      <c r="AZF71" s="191">
        <f t="shared" si="23"/>
        <v>0</v>
      </c>
      <c r="AZG71" s="191">
        <f t="shared" si="23"/>
        <v>0</v>
      </c>
      <c r="AZH71" s="191">
        <f t="shared" si="23"/>
        <v>0</v>
      </c>
      <c r="AZI71" s="191">
        <f t="shared" si="23"/>
        <v>0</v>
      </c>
      <c r="AZJ71" s="191">
        <f t="shared" si="23"/>
        <v>0</v>
      </c>
      <c r="AZK71" s="191">
        <f t="shared" si="23"/>
        <v>0</v>
      </c>
      <c r="AZL71" s="191">
        <f t="shared" si="23"/>
        <v>0</v>
      </c>
      <c r="AZM71" s="191">
        <f t="shared" si="23"/>
        <v>0</v>
      </c>
      <c r="AZN71" s="191">
        <f t="shared" si="23"/>
        <v>0</v>
      </c>
      <c r="AZO71" s="191">
        <f t="shared" si="23"/>
        <v>0</v>
      </c>
      <c r="AZP71" s="191">
        <f t="shared" si="23"/>
        <v>0</v>
      </c>
      <c r="AZQ71" s="191">
        <f t="shared" si="23"/>
        <v>0</v>
      </c>
      <c r="AZR71" s="191">
        <f t="shared" si="23"/>
        <v>0</v>
      </c>
      <c r="AZS71" s="191">
        <f t="shared" si="23"/>
        <v>0</v>
      </c>
      <c r="AZT71" s="191">
        <f t="shared" si="23"/>
        <v>0</v>
      </c>
      <c r="AZU71" s="191">
        <f t="shared" si="23"/>
        <v>0</v>
      </c>
      <c r="AZV71" s="191">
        <f t="shared" si="23"/>
        <v>0</v>
      </c>
      <c r="AZW71" s="191">
        <f t="shared" si="23"/>
        <v>0</v>
      </c>
      <c r="AZX71" s="191">
        <f t="shared" si="23"/>
        <v>0</v>
      </c>
      <c r="AZY71" s="191">
        <f t="shared" si="23"/>
        <v>0</v>
      </c>
      <c r="AZZ71" s="191">
        <f t="shared" si="23"/>
        <v>0</v>
      </c>
      <c r="BAA71" s="191">
        <f t="shared" si="23"/>
        <v>0</v>
      </c>
      <c r="BAB71" s="191">
        <f t="shared" si="23"/>
        <v>0</v>
      </c>
      <c r="BAC71" s="191">
        <f t="shared" si="23"/>
        <v>0</v>
      </c>
      <c r="BAD71" s="191">
        <f t="shared" si="23"/>
        <v>0</v>
      </c>
      <c r="BAE71" s="191">
        <f t="shared" si="23"/>
        <v>0</v>
      </c>
      <c r="BAF71" s="191">
        <f t="shared" si="23"/>
        <v>0</v>
      </c>
      <c r="BAG71" s="191">
        <f t="shared" si="23"/>
        <v>0</v>
      </c>
      <c r="BAH71" s="191">
        <f t="shared" si="23"/>
        <v>0</v>
      </c>
      <c r="BAI71" s="191">
        <f t="shared" si="23"/>
        <v>0</v>
      </c>
      <c r="BAJ71" s="191">
        <f t="shared" si="23"/>
        <v>0</v>
      </c>
      <c r="BAK71" s="191">
        <f t="shared" si="23"/>
        <v>0</v>
      </c>
      <c r="BAL71" s="191">
        <f t="shared" si="23"/>
        <v>0</v>
      </c>
      <c r="BAM71" s="191">
        <f t="shared" si="23"/>
        <v>0</v>
      </c>
      <c r="BAN71" s="191">
        <f t="shared" si="23"/>
        <v>0</v>
      </c>
      <c r="BAO71" s="191">
        <f t="shared" si="23"/>
        <v>0</v>
      </c>
      <c r="BAP71" s="191">
        <f t="shared" si="23"/>
        <v>0</v>
      </c>
      <c r="BAQ71" s="191">
        <f t="shared" si="23"/>
        <v>0</v>
      </c>
      <c r="BAR71" s="191">
        <f t="shared" si="23"/>
        <v>0</v>
      </c>
      <c r="BAS71" s="191">
        <f t="shared" si="23"/>
        <v>0</v>
      </c>
      <c r="BAT71" s="191">
        <f t="shared" si="23"/>
        <v>0</v>
      </c>
      <c r="BAU71" s="191">
        <f t="shared" si="23"/>
        <v>0</v>
      </c>
      <c r="BAV71" s="191">
        <f t="shared" si="23"/>
        <v>0</v>
      </c>
      <c r="BAW71" s="191">
        <f t="shared" si="23"/>
        <v>0</v>
      </c>
      <c r="BAX71" s="191">
        <f t="shared" si="23"/>
        <v>0</v>
      </c>
      <c r="BAY71" s="191">
        <f t="shared" si="23"/>
        <v>0</v>
      </c>
      <c r="BAZ71" s="191">
        <f t="shared" si="23"/>
        <v>0</v>
      </c>
      <c r="BBA71" s="191">
        <f t="shared" si="23"/>
        <v>0</v>
      </c>
      <c r="BBB71" s="191">
        <f t="shared" si="23"/>
        <v>0</v>
      </c>
      <c r="BBC71" s="191">
        <f t="shared" si="23"/>
        <v>0</v>
      </c>
      <c r="BBD71" s="191">
        <f t="shared" si="23"/>
        <v>0</v>
      </c>
      <c r="BBE71" s="191">
        <f t="shared" si="23"/>
        <v>0</v>
      </c>
      <c r="BBF71" s="191">
        <f t="shared" si="23"/>
        <v>0</v>
      </c>
      <c r="BBG71" s="191">
        <f t="shared" ref="BBG71:BDR71" si="24">SUM(BBG72:BBG84)</f>
        <v>0</v>
      </c>
      <c r="BBH71" s="191">
        <f t="shared" si="24"/>
        <v>0</v>
      </c>
      <c r="BBI71" s="191">
        <f t="shared" si="24"/>
        <v>0</v>
      </c>
      <c r="BBJ71" s="191">
        <f t="shared" si="24"/>
        <v>0</v>
      </c>
      <c r="BBK71" s="191">
        <f t="shared" si="24"/>
        <v>0</v>
      </c>
      <c r="BBL71" s="191">
        <f t="shared" si="24"/>
        <v>0</v>
      </c>
      <c r="BBM71" s="191">
        <f t="shared" si="24"/>
        <v>0</v>
      </c>
      <c r="BBN71" s="191">
        <f t="shared" si="24"/>
        <v>0</v>
      </c>
      <c r="BBO71" s="191">
        <f t="shared" si="24"/>
        <v>0</v>
      </c>
      <c r="BBP71" s="191">
        <f t="shared" si="24"/>
        <v>0</v>
      </c>
      <c r="BBQ71" s="191">
        <f t="shared" si="24"/>
        <v>0</v>
      </c>
      <c r="BBR71" s="191">
        <f t="shared" si="24"/>
        <v>0</v>
      </c>
      <c r="BBS71" s="191">
        <f t="shared" si="24"/>
        <v>0</v>
      </c>
      <c r="BBT71" s="191">
        <f t="shared" si="24"/>
        <v>0</v>
      </c>
      <c r="BBU71" s="191">
        <f t="shared" si="24"/>
        <v>0</v>
      </c>
      <c r="BBV71" s="191">
        <f t="shared" si="24"/>
        <v>0</v>
      </c>
      <c r="BBW71" s="191">
        <f t="shared" si="24"/>
        <v>0</v>
      </c>
      <c r="BBX71" s="191">
        <f t="shared" si="24"/>
        <v>0</v>
      </c>
      <c r="BBY71" s="191">
        <f t="shared" si="24"/>
        <v>0</v>
      </c>
      <c r="BBZ71" s="191">
        <f t="shared" si="24"/>
        <v>0</v>
      </c>
      <c r="BCA71" s="191">
        <f t="shared" si="24"/>
        <v>0</v>
      </c>
      <c r="BCB71" s="191">
        <f t="shared" si="24"/>
        <v>0</v>
      </c>
      <c r="BCC71" s="191">
        <f t="shared" si="24"/>
        <v>0</v>
      </c>
      <c r="BCD71" s="191">
        <f t="shared" si="24"/>
        <v>0</v>
      </c>
      <c r="BCE71" s="191">
        <f t="shared" si="24"/>
        <v>0</v>
      </c>
      <c r="BCF71" s="191">
        <f t="shared" si="24"/>
        <v>0</v>
      </c>
      <c r="BCG71" s="191">
        <f t="shared" si="24"/>
        <v>0</v>
      </c>
      <c r="BCH71" s="191">
        <f t="shared" si="24"/>
        <v>0</v>
      </c>
      <c r="BCI71" s="191">
        <f t="shared" si="24"/>
        <v>0</v>
      </c>
      <c r="BCJ71" s="191">
        <f t="shared" si="24"/>
        <v>0</v>
      </c>
      <c r="BCK71" s="191">
        <f t="shared" si="24"/>
        <v>0</v>
      </c>
      <c r="BCL71" s="191">
        <f t="shared" si="24"/>
        <v>0</v>
      </c>
      <c r="BCM71" s="191">
        <f t="shared" si="24"/>
        <v>0</v>
      </c>
      <c r="BCN71" s="191">
        <f t="shared" si="24"/>
        <v>0</v>
      </c>
      <c r="BCO71" s="191">
        <f t="shared" si="24"/>
        <v>0</v>
      </c>
      <c r="BCP71" s="191">
        <f t="shared" si="24"/>
        <v>0</v>
      </c>
      <c r="BCQ71" s="191">
        <f t="shared" si="24"/>
        <v>0</v>
      </c>
      <c r="BCR71" s="191">
        <f t="shared" si="24"/>
        <v>0</v>
      </c>
      <c r="BCS71" s="191">
        <f t="shared" si="24"/>
        <v>0</v>
      </c>
      <c r="BCT71" s="191">
        <f t="shared" si="24"/>
        <v>0</v>
      </c>
      <c r="BCU71" s="191">
        <f t="shared" si="24"/>
        <v>0</v>
      </c>
      <c r="BCV71" s="191">
        <f t="shared" si="24"/>
        <v>0</v>
      </c>
      <c r="BCW71" s="191">
        <f t="shared" si="24"/>
        <v>0</v>
      </c>
      <c r="BCX71" s="191">
        <f t="shared" si="24"/>
        <v>0</v>
      </c>
      <c r="BCY71" s="191">
        <f t="shared" si="24"/>
        <v>0</v>
      </c>
      <c r="BCZ71" s="191">
        <f t="shared" si="24"/>
        <v>0</v>
      </c>
      <c r="BDA71" s="191">
        <f t="shared" si="24"/>
        <v>0</v>
      </c>
      <c r="BDB71" s="191">
        <f t="shared" si="24"/>
        <v>0</v>
      </c>
      <c r="BDC71" s="191">
        <f t="shared" si="24"/>
        <v>0</v>
      </c>
      <c r="BDD71" s="191">
        <f t="shared" si="24"/>
        <v>0</v>
      </c>
      <c r="BDE71" s="191">
        <f t="shared" si="24"/>
        <v>0</v>
      </c>
      <c r="BDF71" s="191">
        <f t="shared" si="24"/>
        <v>0</v>
      </c>
      <c r="BDG71" s="191">
        <f t="shared" si="24"/>
        <v>0</v>
      </c>
      <c r="BDH71" s="191">
        <f t="shared" si="24"/>
        <v>0</v>
      </c>
      <c r="BDI71" s="191">
        <f t="shared" si="24"/>
        <v>0</v>
      </c>
      <c r="BDJ71" s="191">
        <f t="shared" si="24"/>
        <v>0</v>
      </c>
      <c r="BDK71" s="191">
        <f t="shared" si="24"/>
        <v>0</v>
      </c>
      <c r="BDL71" s="191">
        <f t="shared" si="24"/>
        <v>0</v>
      </c>
      <c r="BDM71" s="191">
        <f t="shared" si="24"/>
        <v>0</v>
      </c>
      <c r="BDN71" s="191">
        <f t="shared" si="24"/>
        <v>0</v>
      </c>
      <c r="BDO71" s="191">
        <f t="shared" si="24"/>
        <v>0</v>
      </c>
      <c r="BDP71" s="191">
        <f t="shared" si="24"/>
        <v>0</v>
      </c>
      <c r="BDQ71" s="191">
        <f t="shared" si="24"/>
        <v>0</v>
      </c>
      <c r="BDR71" s="191">
        <f t="shared" si="24"/>
        <v>0</v>
      </c>
      <c r="BDS71" s="191">
        <f t="shared" ref="BDS71:BGD71" si="25">SUM(BDS72:BDS84)</f>
        <v>0</v>
      </c>
      <c r="BDT71" s="191">
        <f t="shared" si="25"/>
        <v>0</v>
      </c>
      <c r="BDU71" s="191">
        <f t="shared" si="25"/>
        <v>0</v>
      </c>
      <c r="BDV71" s="191">
        <f t="shared" si="25"/>
        <v>0</v>
      </c>
      <c r="BDW71" s="191">
        <f t="shared" si="25"/>
        <v>0</v>
      </c>
      <c r="BDX71" s="191">
        <f t="shared" si="25"/>
        <v>0</v>
      </c>
      <c r="BDY71" s="191">
        <f t="shared" si="25"/>
        <v>0</v>
      </c>
      <c r="BDZ71" s="191">
        <f t="shared" si="25"/>
        <v>0</v>
      </c>
      <c r="BEA71" s="191">
        <f t="shared" si="25"/>
        <v>0</v>
      </c>
      <c r="BEB71" s="191">
        <f t="shared" si="25"/>
        <v>0</v>
      </c>
      <c r="BEC71" s="191">
        <f t="shared" si="25"/>
        <v>0</v>
      </c>
      <c r="BED71" s="191">
        <f t="shared" si="25"/>
        <v>0</v>
      </c>
      <c r="BEE71" s="191">
        <f t="shared" si="25"/>
        <v>0</v>
      </c>
      <c r="BEF71" s="191">
        <f t="shared" si="25"/>
        <v>0</v>
      </c>
      <c r="BEG71" s="191">
        <f t="shared" si="25"/>
        <v>0</v>
      </c>
      <c r="BEH71" s="191">
        <f t="shared" si="25"/>
        <v>0</v>
      </c>
      <c r="BEI71" s="191">
        <f t="shared" si="25"/>
        <v>0</v>
      </c>
      <c r="BEJ71" s="191">
        <f t="shared" si="25"/>
        <v>0</v>
      </c>
      <c r="BEK71" s="191">
        <f t="shared" si="25"/>
        <v>0</v>
      </c>
      <c r="BEL71" s="191">
        <f t="shared" si="25"/>
        <v>0</v>
      </c>
      <c r="BEM71" s="191">
        <f t="shared" si="25"/>
        <v>0</v>
      </c>
      <c r="BEN71" s="191">
        <f t="shared" si="25"/>
        <v>0</v>
      </c>
      <c r="BEO71" s="191">
        <f t="shared" si="25"/>
        <v>0</v>
      </c>
      <c r="BEP71" s="191">
        <f t="shared" si="25"/>
        <v>0</v>
      </c>
      <c r="BEQ71" s="191">
        <f t="shared" si="25"/>
        <v>0</v>
      </c>
      <c r="BER71" s="191">
        <f t="shared" si="25"/>
        <v>0</v>
      </c>
      <c r="BES71" s="191">
        <f t="shared" si="25"/>
        <v>0</v>
      </c>
      <c r="BET71" s="191">
        <f t="shared" si="25"/>
        <v>0</v>
      </c>
      <c r="BEU71" s="191">
        <f t="shared" si="25"/>
        <v>0</v>
      </c>
      <c r="BEV71" s="191">
        <f t="shared" si="25"/>
        <v>0</v>
      </c>
      <c r="BEW71" s="191">
        <f t="shared" si="25"/>
        <v>0</v>
      </c>
      <c r="BEX71" s="191">
        <f t="shared" si="25"/>
        <v>0</v>
      </c>
      <c r="BEY71" s="191">
        <f t="shared" si="25"/>
        <v>0</v>
      </c>
      <c r="BEZ71" s="191">
        <f t="shared" si="25"/>
        <v>0</v>
      </c>
      <c r="BFA71" s="191">
        <f t="shared" si="25"/>
        <v>0</v>
      </c>
      <c r="BFB71" s="191">
        <f t="shared" si="25"/>
        <v>0</v>
      </c>
      <c r="BFC71" s="191">
        <f t="shared" si="25"/>
        <v>0</v>
      </c>
      <c r="BFD71" s="191">
        <f t="shared" si="25"/>
        <v>0</v>
      </c>
      <c r="BFE71" s="191">
        <f t="shared" si="25"/>
        <v>0</v>
      </c>
      <c r="BFF71" s="191">
        <f t="shared" si="25"/>
        <v>0</v>
      </c>
      <c r="BFG71" s="191">
        <f t="shared" si="25"/>
        <v>0</v>
      </c>
      <c r="BFH71" s="191">
        <f t="shared" si="25"/>
        <v>0</v>
      </c>
      <c r="BFI71" s="191">
        <f t="shared" si="25"/>
        <v>0</v>
      </c>
      <c r="BFJ71" s="191">
        <f t="shared" si="25"/>
        <v>0</v>
      </c>
      <c r="BFK71" s="191">
        <f t="shared" si="25"/>
        <v>0</v>
      </c>
      <c r="BFL71" s="191">
        <f t="shared" si="25"/>
        <v>0</v>
      </c>
      <c r="BFM71" s="191">
        <f t="shared" si="25"/>
        <v>0</v>
      </c>
      <c r="BFN71" s="191">
        <f t="shared" si="25"/>
        <v>0</v>
      </c>
      <c r="BFO71" s="191">
        <f t="shared" si="25"/>
        <v>0</v>
      </c>
      <c r="BFP71" s="191">
        <f t="shared" si="25"/>
        <v>0</v>
      </c>
      <c r="BFQ71" s="191">
        <f t="shared" si="25"/>
        <v>0</v>
      </c>
      <c r="BFR71" s="191">
        <f t="shared" si="25"/>
        <v>0</v>
      </c>
      <c r="BFS71" s="191">
        <f t="shared" si="25"/>
        <v>0</v>
      </c>
      <c r="BFT71" s="191">
        <f t="shared" si="25"/>
        <v>0</v>
      </c>
      <c r="BFU71" s="191">
        <f t="shared" si="25"/>
        <v>0</v>
      </c>
      <c r="BFV71" s="191">
        <f t="shared" si="25"/>
        <v>0</v>
      </c>
      <c r="BFW71" s="191">
        <f t="shared" si="25"/>
        <v>0</v>
      </c>
      <c r="BFX71" s="191">
        <f t="shared" si="25"/>
        <v>0</v>
      </c>
      <c r="BFY71" s="191">
        <f t="shared" si="25"/>
        <v>0</v>
      </c>
      <c r="BFZ71" s="191">
        <f t="shared" si="25"/>
        <v>0</v>
      </c>
      <c r="BGA71" s="191">
        <f t="shared" si="25"/>
        <v>0</v>
      </c>
      <c r="BGB71" s="191">
        <f t="shared" si="25"/>
        <v>0</v>
      </c>
      <c r="BGC71" s="191">
        <f t="shared" si="25"/>
        <v>0</v>
      </c>
      <c r="BGD71" s="191">
        <f t="shared" si="25"/>
        <v>0</v>
      </c>
      <c r="BGE71" s="191">
        <f t="shared" ref="BGE71:BIP71" si="26">SUM(BGE72:BGE84)</f>
        <v>0</v>
      </c>
      <c r="BGF71" s="191">
        <f t="shared" si="26"/>
        <v>0</v>
      </c>
      <c r="BGG71" s="191">
        <f t="shared" si="26"/>
        <v>0</v>
      </c>
      <c r="BGH71" s="191">
        <f t="shared" si="26"/>
        <v>0</v>
      </c>
      <c r="BGI71" s="191">
        <f t="shared" si="26"/>
        <v>0</v>
      </c>
      <c r="BGJ71" s="191">
        <f t="shared" si="26"/>
        <v>0</v>
      </c>
      <c r="BGK71" s="191">
        <f t="shared" si="26"/>
        <v>0</v>
      </c>
      <c r="BGL71" s="191">
        <f t="shared" si="26"/>
        <v>0</v>
      </c>
      <c r="BGM71" s="191">
        <f t="shared" si="26"/>
        <v>0</v>
      </c>
      <c r="BGN71" s="191">
        <f t="shared" si="26"/>
        <v>0</v>
      </c>
      <c r="BGO71" s="191">
        <f t="shared" si="26"/>
        <v>0</v>
      </c>
      <c r="BGP71" s="191">
        <f t="shared" si="26"/>
        <v>0</v>
      </c>
      <c r="BGQ71" s="191">
        <f t="shared" si="26"/>
        <v>0</v>
      </c>
      <c r="BGR71" s="191">
        <f t="shared" si="26"/>
        <v>0</v>
      </c>
      <c r="BGS71" s="191">
        <f t="shared" si="26"/>
        <v>0</v>
      </c>
      <c r="BGT71" s="191">
        <f t="shared" si="26"/>
        <v>0</v>
      </c>
      <c r="BGU71" s="191">
        <f t="shared" si="26"/>
        <v>0</v>
      </c>
      <c r="BGV71" s="191">
        <f t="shared" si="26"/>
        <v>0</v>
      </c>
      <c r="BGW71" s="191">
        <f t="shared" si="26"/>
        <v>0</v>
      </c>
      <c r="BGX71" s="191">
        <f t="shared" si="26"/>
        <v>0</v>
      </c>
      <c r="BGY71" s="191">
        <f t="shared" si="26"/>
        <v>0</v>
      </c>
      <c r="BGZ71" s="191">
        <f t="shared" si="26"/>
        <v>0</v>
      </c>
      <c r="BHA71" s="191">
        <f t="shared" si="26"/>
        <v>0</v>
      </c>
      <c r="BHB71" s="191">
        <f t="shared" si="26"/>
        <v>0</v>
      </c>
      <c r="BHC71" s="191">
        <f t="shared" si="26"/>
        <v>0</v>
      </c>
      <c r="BHD71" s="191">
        <f t="shared" si="26"/>
        <v>0</v>
      </c>
      <c r="BHE71" s="191">
        <f t="shared" si="26"/>
        <v>0</v>
      </c>
      <c r="BHF71" s="191">
        <f t="shared" si="26"/>
        <v>0</v>
      </c>
      <c r="BHG71" s="191">
        <f t="shared" si="26"/>
        <v>0</v>
      </c>
      <c r="BHH71" s="191">
        <f t="shared" si="26"/>
        <v>0</v>
      </c>
      <c r="BHI71" s="191">
        <f t="shared" si="26"/>
        <v>0</v>
      </c>
      <c r="BHJ71" s="191">
        <f t="shared" si="26"/>
        <v>0</v>
      </c>
      <c r="BHK71" s="191">
        <f t="shared" si="26"/>
        <v>0</v>
      </c>
      <c r="BHL71" s="191">
        <f t="shared" si="26"/>
        <v>0</v>
      </c>
      <c r="BHM71" s="191">
        <f t="shared" si="26"/>
        <v>0</v>
      </c>
      <c r="BHN71" s="191">
        <f t="shared" si="26"/>
        <v>0</v>
      </c>
      <c r="BHO71" s="191">
        <f t="shared" si="26"/>
        <v>0</v>
      </c>
      <c r="BHP71" s="191">
        <f t="shared" si="26"/>
        <v>0</v>
      </c>
      <c r="BHQ71" s="191">
        <f t="shared" si="26"/>
        <v>0</v>
      </c>
      <c r="BHR71" s="191">
        <f t="shared" si="26"/>
        <v>0</v>
      </c>
      <c r="BHS71" s="191">
        <f t="shared" si="26"/>
        <v>0</v>
      </c>
      <c r="BHT71" s="191">
        <f t="shared" si="26"/>
        <v>0</v>
      </c>
      <c r="BHU71" s="191">
        <f t="shared" si="26"/>
        <v>0</v>
      </c>
      <c r="BHV71" s="191">
        <f t="shared" si="26"/>
        <v>0</v>
      </c>
      <c r="BHW71" s="191">
        <f t="shared" si="26"/>
        <v>0</v>
      </c>
      <c r="BHX71" s="191">
        <f t="shared" si="26"/>
        <v>0</v>
      </c>
      <c r="BHY71" s="191">
        <f t="shared" si="26"/>
        <v>0</v>
      </c>
      <c r="BHZ71" s="191">
        <f t="shared" si="26"/>
        <v>0</v>
      </c>
      <c r="BIA71" s="191">
        <f t="shared" si="26"/>
        <v>0</v>
      </c>
      <c r="BIB71" s="191">
        <f t="shared" si="26"/>
        <v>0</v>
      </c>
      <c r="BIC71" s="191">
        <f t="shared" si="26"/>
        <v>0</v>
      </c>
      <c r="BID71" s="191">
        <f t="shared" si="26"/>
        <v>0</v>
      </c>
      <c r="BIE71" s="191">
        <f t="shared" si="26"/>
        <v>0</v>
      </c>
      <c r="BIF71" s="191">
        <f t="shared" si="26"/>
        <v>0</v>
      </c>
      <c r="BIG71" s="191">
        <f t="shared" si="26"/>
        <v>0</v>
      </c>
      <c r="BIH71" s="191">
        <f t="shared" si="26"/>
        <v>0</v>
      </c>
      <c r="BII71" s="191">
        <f t="shared" si="26"/>
        <v>0</v>
      </c>
      <c r="BIJ71" s="191">
        <f t="shared" si="26"/>
        <v>0</v>
      </c>
      <c r="BIK71" s="191">
        <f t="shared" si="26"/>
        <v>0</v>
      </c>
      <c r="BIL71" s="191">
        <f t="shared" si="26"/>
        <v>0</v>
      </c>
      <c r="BIM71" s="191">
        <f t="shared" si="26"/>
        <v>0</v>
      </c>
      <c r="BIN71" s="191">
        <f t="shared" si="26"/>
        <v>0</v>
      </c>
      <c r="BIO71" s="191">
        <f t="shared" si="26"/>
        <v>0</v>
      </c>
      <c r="BIP71" s="191">
        <f t="shared" si="26"/>
        <v>0</v>
      </c>
      <c r="BIQ71" s="191">
        <f t="shared" ref="BIQ71:BLB71" si="27">SUM(BIQ72:BIQ84)</f>
        <v>0</v>
      </c>
      <c r="BIR71" s="191">
        <f t="shared" si="27"/>
        <v>0</v>
      </c>
      <c r="BIS71" s="191">
        <f t="shared" si="27"/>
        <v>0</v>
      </c>
      <c r="BIT71" s="191">
        <f t="shared" si="27"/>
        <v>0</v>
      </c>
      <c r="BIU71" s="191">
        <f t="shared" si="27"/>
        <v>0</v>
      </c>
      <c r="BIV71" s="191">
        <f t="shared" si="27"/>
        <v>0</v>
      </c>
      <c r="BIW71" s="191">
        <f t="shared" si="27"/>
        <v>0</v>
      </c>
      <c r="BIX71" s="191">
        <f t="shared" si="27"/>
        <v>0</v>
      </c>
      <c r="BIY71" s="191">
        <f t="shared" si="27"/>
        <v>0</v>
      </c>
      <c r="BIZ71" s="191">
        <f t="shared" si="27"/>
        <v>0</v>
      </c>
      <c r="BJA71" s="191">
        <f t="shared" si="27"/>
        <v>0</v>
      </c>
      <c r="BJB71" s="191">
        <f t="shared" si="27"/>
        <v>0</v>
      </c>
      <c r="BJC71" s="191">
        <f t="shared" si="27"/>
        <v>0</v>
      </c>
      <c r="BJD71" s="191">
        <f t="shared" si="27"/>
        <v>0</v>
      </c>
      <c r="BJE71" s="191">
        <f t="shared" si="27"/>
        <v>0</v>
      </c>
      <c r="BJF71" s="191">
        <f t="shared" si="27"/>
        <v>0</v>
      </c>
      <c r="BJG71" s="191">
        <f t="shared" si="27"/>
        <v>0</v>
      </c>
      <c r="BJH71" s="191">
        <f t="shared" si="27"/>
        <v>0</v>
      </c>
      <c r="BJI71" s="191">
        <f t="shared" si="27"/>
        <v>0</v>
      </c>
      <c r="BJJ71" s="191">
        <f t="shared" si="27"/>
        <v>0</v>
      </c>
      <c r="BJK71" s="191">
        <f t="shared" si="27"/>
        <v>0</v>
      </c>
      <c r="BJL71" s="191">
        <f t="shared" si="27"/>
        <v>0</v>
      </c>
      <c r="BJM71" s="191">
        <f t="shared" si="27"/>
        <v>0</v>
      </c>
      <c r="BJN71" s="191">
        <f t="shared" si="27"/>
        <v>0</v>
      </c>
      <c r="BJO71" s="191">
        <f t="shared" si="27"/>
        <v>0</v>
      </c>
      <c r="BJP71" s="191">
        <f t="shared" si="27"/>
        <v>0</v>
      </c>
      <c r="BJQ71" s="191">
        <f t="shared" si="27"/>
        <v>0</v>
      </c>
      <c r="BJR71" s="191">
        <f t="shared" si="27"/>
        <v>0</v>
      </c>
      <c r="BJS71" s="191">
        <f t="shared" si="27"/>
        <v>0</v>
      </c>
      <c r="BJT71" s="191">
        <f t="shared" si="27"/>
        <v>0</v>
      </c>
      <c r="BJU71" s="191">
        <f t="shared" si="27"/>
        <v>0</v>
      </c>
      <c r="BJV71" s="191">
        <f t="shared" si="27"/>
        <v>0</v>
      </c>
      <c r="BJW71" s="191">
        <f t="shared" si="27"/>
        <v>0</v>
      </c>
      <c r="BJX71" s="191">
        <f t="shared" si="27"/>
        <v>0</v>
      </c>
      <c r="BJY71" s="191">
        <f t="shared" si="27"/>
        <v>0</v>
      </c>
      <c r="BJZ71" s="191">
        <f t="shared" si="27"/>
        <v>0</v>
      </c>
      <c r="BKA71" s="191">
        <f t="shared" si="27"/>
        <v>0</v>
      </c>
      <c r="BKB71" s="191">
        <f t="shared" si="27"/>
        <v>0</v>
      </c>
      <c r="BKC71" s="191">
        <f t="shared" si="27"/>
        <v>0</v>
      </c>
      <c r="BKD71" s="191">
        <f t="shared" si="27"/>
        <v>0</v>
      </c>
      <c r="BKE71" s="191">
        <f t="shared" si="27"/>
        <v>0</v>
      </c>
      <c r="BKF71" s="191">
        <f t="shared" si="27"/>
        <v>0</v>
      </c>
      <c r="BKG71" s="191">
        <f t="shared" si="27"/>
        <v>0</v>
      </c>
      <c r="BKH71" s="191">
        <f t="shared" si="27"/>
        <v>0</v>
      </c>
      <c r="BKI71" s="191">
        <f t="shared" si="27"/>
        <v>0</v>
      </c>
      <c r="BKJ71" s="191">
        <f t="shared" si="27"/>
        <v>0</v>
      </c>
      <c r="BKK71" s="191">
        <f t="shared" si="27"/>
        <v>0</v>
      </c>
      <c r="BKL71" s="191">
        <f t="shared" si="27"/>
        <v>0</v>
      </c>
      <c r="BKM71" s="191">
        <f t="shared" si="27"/>
        <v>0</v>
      </c>
      <c r="BKN71" s="191">
        <f t="shared" si="27"/>
        <v>0</v>
      </c>
      <c r="BKO71" s="191">
        <f t="shared" si="27"/>
        <v>0</v>
      </c>
      <c r="BKP71" s="191">
        <f t="shared" si="27"/>
        <v>0</v>
      </c>
      <c r="BKQ71" s="191">
        <f t="shared" si="27"/>
        <v>0</v>
      </c>
      <c r="BKR71" s="191">
        <f t="shared" si="27"/>
        <v>0</v>
      </c>
      <c r="BKS71" s="191">
        <f t="shared" si="27"/>
        <v>0</v>
      </c>
      <c r="BKT71" s="191">
        <f t="shared" si="27"/>
        <v>0</v>
      </c>
      <c r="BKU71" s="191">
        <f t="shared" si="27"/>
        <v>0</v>
      </c>
      <c r="BKV71" s="191">
        <f t="shared" si="27"/>
        <v>0</v>
      </c>
      <c r="BKW71" s="191">
        <f t="shared" si="27"/>
        <v>0</v>
      </c>
      <c r="BKX71" s="191">
        <f t="shared" si="27"/>
        <v>0</v>
      </c>
      <c r="BKY71" s="191">
        <f t="shared" si="27"/>
        <v>0</v>
      </c>
      <c r="BKZ71" s="191">
        <f t="shared" si="27"/>
        <v>0</v>
      </c>
      <c r="BLA71" s="191">
        <f t="shared" si="27"/>
        <v>0</v>
      </c>
      <c r="BLB71" s="191">
        <f t="shared" si="27"/>
        <v>0</v>
      </c>
      <c r="BLC71" s="191">
        <f t="shared" ref="BLC71:BNN71" si="28">SUM(BLC72:BLC84)</f>
        <v>0</v>
      </c>
      <c r="BLD71" s="191">
        <f t="shared" si="28"/>
        <v>0</v>
      </c>
      <c r="BLE71" s="191">
        <f t="shared" si="28"/>
        <v>0</v>
      </c>
      <c r="BLF71" s="191">
        <f t="shared" si="28"/>
        <v>0</v>
      </c>
      <c r="BLG71" s="191">
        <f t="shared" si="28"/>
        <v>0</v>
      </c>
      <c r="BLH71" s="191">
        <f t="shared" si="28"/>
        <v>0</v>
      </c>
      <c r="BLI71" s="191">
        <f t="shared" si="28"/>
        <v>0</v>
      </c>
      <c r="BLJ71" s="191">
        <f t="shared" si="28"/>
        <v>0</v>
      </c>
      <c r="BLK71" s="191">
        <f t="shared" si="28"/>
        <v>0</v>
      </c>
      <c r="BLL71" s="191">
        <f t="shared" si="28"/>
        <v>0</v>
      </c>
      <c r="BLM71" s="191">
        <f t="shared" si="28"/>
        <v>0</v>
      </c>
      <c r="BLN71" s="191">
        <f t="shared" si="28"/>
        <v>0</v>
      </c>
      <c r="BLO71" s="191">
        <f t="shared" si="28"/>
        <v>0</v>
      </c>
      <c r="BLP71" s="191">
        <f t="shared" si="28"/>
        <v>0</v>
      </c>
      <c r="BLQ71" s="191">
        <f t="shared" si="28"/>
        <v>0</v>
      </c>
      <c r="BLR71" s="191">
        <f t="shared" si="28"/>
        <v>0</v>
      </c>
      <c r="BLS71" s="191">
        <f t="shared" si="28"/>
        <v>0</v>
      </c>
      <c r="BLT71" s="191">
        <f t="shared" si="28"/>
        <v>0</v>
      </c>
      <c r="BLU71" s="191">
        <f t="shared" si="28"/>
        <v>0</v>
      </c>
      <c r="BLV71" s="191">
        <f t="shared" si="28"/>
        <v>0</v>
      </c>
      <c r="BLW71" s="191">
        <f t="shared" si="28"/>
        <v>0</v>
      </c>
      <c r="BLX71" s="191">
        <f t="shared" si="28"/>
        <v>0</v>
      </c>
      <c r="BLY71" s="191">
        <f t="shared" si="28"/>
        <v>0</v>
      </c>
      <c r="BLZ71" s="191">
        <f t="shared" si="28"/>
        <v>0</v>
      </c>
      <c r="BMA71" s="191">
        <f t="shared" si="28"/>
        <v>0</v>
      </c>
      <c r="BMB71" s="191">
        <f t="shared" si="28"/>
        <v>0</v>
      </c>
      <c r="BMC71" s="191">
        <f t="shared" si="28"/>
        <v>0</v>
      </c>
      <c r="BMD71" s="191">
        <f t="shared" si="28"/>
        <v>0</v>
      </c>
      <c r="BME71" s="191">
        <f t="shared" si="28"/>
        <v>0</v>
      </c>
      <c r="BMF71" s="191">
        <f t="shared" si="28"/>
        <v>0</v>
      </c>
      <c r="BMG71" s="191">
        <f t="shared" si="28"/>
        <v>0</v>
      </c>
      <c r="BMH71" s="191">
        <f t="shared" si="28"/>
        <v>0</v>
      </c>
      <c r="BMI71" s="191">
        <f t="shared" si="28"/>
        <v>0</v>
      </c>
      <c r="BMJ71" s="191">
        <f t="shared" si="28"/>
        <v>0</v>
      </c>
      <c r="BMK71" s="191">
        <f t="shared" si="28"/>
        <v>0</v>
      </c>
      <c r="BML71" s="191">
        <f t="shared" si="28"/>
        <v>0</v>
      </c>
      <c r="BMM71" s="191">
        <f t="shared" si="28"/>
        <v>0</v>
      </c>
      <c r="BMN71" s="191">
        <f t="shared" si="28"/>
        <v>0</v>
      </c>
      <c r="BMO71" s="191">
        <f t="shared" si="28"/>
        <v>0</v>
      </c>
      <c r="BMP71" s="191">
        <f t="shared" si="28"/>
        <v>0</v>
      </c>
      <c r="BMQ71" s="191">
        <f t="shared" si="28"/>
        <v>0</v>
      </c>
      <c r="BMR71" s="191">
        <f t="shared" si="28"/>
        <v>0</v>
      </c>
      <c r="BMS71" s="191">
        <f t="shared" si="28"/>
        <v>0</v>
      </c>
      <c r="BMT71" s="191">
        <f t="shared" si="28"/>
        <v>0</v>
      </c>
      <c r="BMU71" s="191">
        <f t="shared" si="28"/>
        <v>0</v>
      </c>
      <c r="BMV71" s="191">
        <f t="shared" si="28"/>
        <v>0</v>
      </c>
      <c r="BMW71" s="191">
        <f t="shared" si="28"/>
        <v>0</v>
      </c>
      <c r="BMX71" s="191">
        <f t="shared" si="28"/>
        <v>0</v>
      </c>
      <c r="BMY71" s="191">
        <f t="shared" si="28"/>
        <v>0</v>
      </c>
      <c r="BMZ71" s="191">
        <f t="shared" si="28"/>
        <v>0</v>
      </c>
      <c r="BNA71" s="191">
        <f t="shared" si="28"/>
        <v>0</v>
      </c>
      <c r="BNB71" s="191">
        <f t="shared" si="28"/>
        <v>0</v>
      </c>
      <c r="BNC71" s="191">
        <f t="shared" si="28"/>
        <v>0</v>
      </c>
      <c r="BND71" s="191">
        <f t="shared" si="28"/>
        <v>0</v>
      </c>
      <c r="BNE71" s="191">
        <f t="shared" si="28"/>
        <v>0</v>
      </c>
      <c r="BNF71" s="191">
        <f t="shared" si="28"/>
        <v>0</v>
      </c>
      <c r="BNG71" s="191">
        <f t="shared" si="28"/>
        <v>0</v>
      </c>
      <c r="BNH71" s="191">
        <f t="shared" si="28"/>
        <v>0</v>
      </c>
      <c r="BNI71" s="191">
        <f t="shared" si="28"/>
        <v>0</v>
      </c>
      <c r="BNJ71" s="191">
        <f t="shared" si="28"/>
        <v>0</v>
      </c>
      <c r="BNK71" s="191">
        <f t="shared" si="28"/>
        <v>0</v>
      </c>
      <c r="BNL71" s="191">
        <f t="shared" si="28"/>
        <v>0</v>
      </c>
      <c r="BNM71" s="191">
        <f t="shared" si="28"/>
        <v>0</v>
      </c>
      <c r="BNN71" s="191">
        <f t="shared" si="28"/>
        <v>0</v>
      </c>
      <c r="BNO71" s="191">
        <f t="shared" ref="BNO71:BPZ71" si="29">SUM(BNO72:BNO84)</f>
        <v>0</v>
      </c>
      <c r="BNP71" s="191">
        <f t="shared" si="29"/>
        <v>0</v>
      </c>
      <c r="BNQ71" s="191">
        <f t="shared" si="29"/>
        <v>0</v>
      </c>
      <c r="BNR71" s="191">
        <f t="shared" si="29"/>
        <v>0</v>
      </c>
      <c r="BNS71" s="191">
        <f t="shared" si="29"/>
        <v>0</v>
      </c>
      <c r="BNT71" s="191">
        <f t="shared" si="29"/>
        <v>0</v>
      </c>
      <c r="BNU71" s="191">
        <f t="shared" si="29"/>
        <v>0</v>
      </c>
      <c r="BNV71" s="191">
        <f t="shared" si="29"/>
        <v>0</v>
      </c>
      <c r="BNW71" s="191">
        <f t="shared" si="29"/>
        <v>0</v>
      </c>
      <c r="BNX71" s="191">
        <f t="shared" si="29"/>
        <v>0</v>
      </c>
      <c r="BNY71" s="191">
        <f t="shared" si="29"/>
        <v>0</v>
      </c>
      <c r="BNZ71" s="191">
        <f t="shared" si="29"/>
        <v>0</v>
      </c>
      <c r="BOA71" s="191">
        <f t="shared" si="29"/>
        <v>0</v>
      </c>
      <c r="BOB71" s="191">
        <f t="shared" si="29"/>
        <v>0</v>
      </c>
      <c r="BOC71" s="191">
        <f t="shared" si="29"/>
        <v>0</v>
      </c>
      <c r="BOD71" s="191">
        <f t="shared" si="29"/>
        <v>0</v>
      </c>
      <c r="BOE71" s="191">
        <f t="shared" si="29"/>
        <v>0</v>
      </c>
      <c r="BOF71" s="191">
        <f t="shared" si="29"/>
        <v>0</v>
      </c>
      <c r="BOG71" s="191">
        <f t="shared" si="29"/>
        <v>0</v>
      </c>
      <c r="BOH71" s="191">
        <f t="shared" si="29"/>
        <v>0</v>
      </c>
      <c r="BOI71" s="191">
        <f t="shared" si="29"/>
        <v>0</v>
      </c>
      <c r="BOJ71" s="191">
        <f t="shared" si="29"/>
        <v>0</v>
      </c>
      <c r="BOK71" s="191">
        <f t="shared" si="29"/>
        <v>0</v>
      </c>
      <c r="BOL71" s="191">
        <f t="shared" si="29"/>
        <v>0</v>
      </c>
      <c r="BOM71" s="191">
        <f t="shared" si="29"/>
        <v>0</v>
      </c>
      <c r="BON71" s="191">
        <f t="shared" si="29"/>
        <v>0</v>
      </c>
      <c r="BOO71" s="191">
        <f t="shared" si="29"/>
        <v>0</v>
      </c>
      <c r="BOP71" s="191">
        <f t="shared" si="29"/>
        <v>0</v>
      </c>
      <c r="BOQ71" s="191">
        <f t="shared" si="29"/>
        <v>0</v>
      </c>
      <c r="BOR71" s="191">
        <f t="shared" si="29"/>
        <v>0</v>
      </c>
      <c r="BOS71" s="191">
        <f t="shared" si="29"/>
        <v>0</v>
      </c>
      <c r="BOT71" s="191">
        <f t="shared" si="29"/>
        <v>0</v>
      </c>
      <c r="BOU71" s="191">
        <f t="shared" si="29"/>
        <v>0</v>
      </c>
      <c r="BOV71" s="191">
        <f t="shared" si="29"/>
        <v>0</v>
      </c>
      <c r="BOW71" s="191">
        <f t="shared" si="29"/>
        <v>0</v>
      </c>
      <c r="BOX71" s="191">
        <f t="shared" si="29"/>
        <v>0</v>
      </c>
      <c r="BOY71" s="191">
        <f t="shared" si="29"/>
        <v>0</v>
      </c>
      <c r="BOZ71" s="191">
        <f t="shared" si="29"/>
        <v>0</v>
      </c>
      <c r="BPA71" s="191">
        <f t="shared" si="29"/>
        <v>0</v>
      </c>
      <c r="BPB71" s="191">
        <f t="shared" si="29"/>
        <v>0</v>
      </c>
      <c r="BPC71" s="191">
        <f t="shared" si="29"/>
        <v>0</v>
      </c>
      <c r="BPD71" s="191">
        <f t="shared" si="29"/>
        <v>0</v>
      </c>
      <c r="BPE71" s="191">
        <f t="shared" si="29"/>
        <v>0</v>
      </c>
      <c r="BPF71" s="191">
        <f t="shared" si="29"/>
        <v>0</v>
      </c>
      <c r="BPG71" s="191">
        <f t="shared" si="29"/>
        <v>0</v>
      </c>
      <c r="BPH71" s="191">
        <f t="shared" si="29"/>
        <v>0</v>
      </c>
      <c r="BPI71" s="191">
        <f t="shared" si="29"/>
        <v>0</v>
      </c>
      <c r="BPJ71" s="191">
        <f t="shared" si="29"/>
        <v>0</v>
      </c>
      <c r="BPK71" s="191">
        <f t="shared" si="29"/>
        <v>0</v>
      </c>
      <c r="BPL71" s="191">
        <f t="shared" si="29"/>
        <v>0</v>
      </c>
      <c r="BPM71" s="191">
        <f t="shared" si="29"/>
        <v>0</v>
      </c>
      <c r="BPN71" s="191">
        <f t="shared" si="29"/>
        <v>0</v>
      </c>
      <c r="BPO71" s="191">
        <f t="shared" si="29"/>
        <v>0</v>
      </c>
      <c r="BPP71" s="191">
        <f t="shared" si="29"/>
        <v>0</v>
      </c>
      <c r="BPQ71" s="191">
        <f t="shared" si="29"/>
        <v>0</v>
      </c>
      <c r="BPR71" s="191">
        <f t="shared" si="29"/>
        <v>0</v>
      </c>
      <c r="BPS71" s="191">
        <f t="shared" si="29"/>
        <v>0</v>
      </c>
      <c r="BPT71" s="191">
        <f t="shared" si="29"/>
        <v>0</v>
      </c>
      <c r="BPU71" s="191">
        <f t="shared" si="29"/>
        <v>0</v>
      </c>
      <c r="BPV71" s="191">
        <f t="shared" si="29"/>
        <v>0</v>
      </c>
      <c r="BPW71" s="191">
        <f t="shared" si="29"/>
        <v>0</v>
      </c>
      <c r="BPX71" s="191">
        <f t="shared" si="29"/>
        <v>0</v>
      </c>
      <c r="BPY71" s="191">
        <f t="shared" si="29"/>
        <v>0</v>
      </c>
      <c r="BPZ71" s="191">
        <f t="shared" si="29"/>
        <v>0</v>
      </c>
      <c r="BQA71" s="191">
        <f t="shared" ref="BQA71:BSL71" si="30">SUM(BQA72:BQA84)</f>
        <v>0</v>
      </c>
      <c r="BQB71" s="191">
        <f t="shared" si="30"/>
        <v>0</v>
      </c>
      <c r="BQC71" s="191">
        <f t="shared" si="30"/>
        <v>0</v>
      </c>
      <c r="BQD71" s="191">
        <f t="shared" si="30"/>
        <v>0</v>
      </c>
      <c r="BQE71" s="191">
        <f t="shared" si="30"/>
        <v>0</v>
      </c>
      <c r="BQF71" s="191">
        <f t="shared" si="30"/>
        <v>0</v>
      </c>
      <c r="BQG71" s="191">
        <f t="shared" si="30"/>
        <v>0</v>
      </c>
      <c r="BQH71" s="191">
        <f t="shared" si="30"/>
        <v>0</v>
      </c>
      <c r="BQI71" s="191">
        <f t="shared" si="30"/>
        <v>0</v>
      </c>
      <c r="BQJ71" s="191">
        <f t="shared" si="30"/>
        <v>0</v>
      </c>
      <c r="BQK71" s="191">
        <f t="shared" si="30"/>
        <v>0</v>
      </c>
      <c r="BQL71" s="191">
        <f t="shared" si="30"/>
        <v>0</v>
      </c>
      <c r="BQM71" s="191">
        <f t="shared" si="30"/>
        <v>0</v>
      </c>
      <c r="BQN71" s="191">
        <f t="shared" si="30"/>
        <v>0</v>
      </c>
      <c r="BQO71" s="191">
        <f t="shared" si="30"/>
        <v>0</v>
      </c>
      <c r="BQP71" s="191">
        <f t="shared" si="30"/>
        <v>0</v>
      </c>
      <c r="BQQ71" s="191">
        <f t="shared" si="30"/>
        <v>0</v>
      </c>
      <c r="BQR71" s="191">
        <f t="shared" si="30"/>
        <v>0</v>
      </c>
      <c r="BQS71" s="191">
        <f t="shared" si="30"/>
        <v>0</v>
      </c>
      <c r="BQT71" s="191">
        <f t="shared" si="30"/>
        <v>0</v>
      </c>
      <c r="BQU71" s="191">
        <f t="shared" si="30"/>
        <v>0</v>
      </c>
      <c r="BQV71" s="191">
        <f t="shared" si="30"/>
        <v>0</v>
      </c>
      <c r="BQW71" s="191">
        <f t="shared" si="30"/>
        <v>0</v>
      </c>
      <c r="BQX71" s="191">
        <f t="shared" si="30"/>
        <v>0</v>
      </c>
      <c r="BQY71" s="191">
        <f t="shared" si="30"/>
        <v>0</v>
      </c>
      <c r="BQZ71" s="191">
        <f t="shared" si="30"/>
        <v>0</v>
      </c>
      <c r="BRA71" s="191">
        <f t="shared" si="30"/>
        <v>0</v>
      </c>
      <c r="BRB71" s="191">
        <f t="shared" si="30"/>
        <v>0</v>
      </c>
      <c r="BRC71" s="191">
        <f t="shared" si="30"/>
        <v>0</v>
      </c>
      <c r="BRD71" s="191">
        <f t="shared" si="30"/>
        <v>0</v>
      </c>
      <c r="BRE71" s="191">
        <f t="shared" si="30"/>
        <v>0</v>
      </c>
      <c r="BRF71" s="191">
        <f t="shared" si="30"/>
        <v>0</v>
      </c>
      <c r="BRG71" s="191">
        <f t="shared" si="30"/>
        <v>0</v>
      </c>
      <c r="BRH71" s="191">
        <f t="shared" si="30"/>
        <v>0</v>
      </c>
      <c r="BRI71" s="191">
        <f t="shared" si="30"/>
        <v>0</v>
      </c>
      <c r="BRJ71" s="191">
        <f t="shared" si="30"/>
        <v>0</v>
      </c>
      <c r="BRK71" s="191">
        <f t="shared" si="30"/>
        <v>0</v>
      </c>
      <c r="BRL71" s="191">
        <f t="shared" si="30"/>
        <v>0</v>
      </c>
      <c r="BRM71" s="191">
        <f t="shared" si="30"/>
        <v>0</v>
      </c>
      <c r="BRN71" s="191">
        <f t="shared" si="30"/>
        <v>0</v>
      </c>
      <c r="BRO71" s="191">
        <f t="shared" si="30"/>
        <v>0</v>
      </c>
      <c r="BRP71" s="191">
        <f t="shared" si="30"/>
        <v>0</v>
      </c>
      <c r="BRQ71" s="191">
        <f t="shared" si="30"/>
        <v>0</v>
      </c>
      <c r="BRR71" s="191">
        <f t="shared" si="30"/>
        <v>0</v>
      </c>
      <c r="BRS71" s="191">
        <f t="shared" si="30"/>
        <v>0</v>
      </c>
      <c r="BRT71" s="191">
        <f t="shared" si="30"/>
        <v>0</v>
      </c>
      <c r="BRU71" s="191">
        <f t="shared" si="30"/>
        <v>0</v>
      </c>
      <c r="BRV71" s="191">
        <f t="shared" si="30"/>
        <v>0</v>
      </c>
      <c r="BRW71" s="191">
        <f t="shared" si="30"/>
        <v>0</v>
      </c>
      <c r="BRX71" s="191">
        <f t="shared" si="30"/>
        <v>0</v>
      </c>
      <c r="BRY71" s="191">
        <f t="shared" si="30"/>
        <v>0</v>
      </c>
      <c r="BRZ71" s="191">
        <f t="shared" si="30"/>
        <v>0</v>
      </c>
      <c r="BSA71" s="191">
        <f t="shared" si="30"/>
        <v>0</v>
      </c>
      <c r="BSB71" s="191">
        <f t="shared" si="30"/>
        <v>0</v>
      </c>
      <c r="BSC71" s="191">
        <f t="shared" si="30"/>
        <v>0</v>
      </c>
      <c r="BSD71" s="191">
        <f t="shared" si="30"/>
        <v>0</v>
      </c>
      <c r="BSE71" s="191">
        <f t="shared" si="30"/>
        <v>0</v>
      </c>
      <c r="BSF71" s="191">
        <f t="shared" si="30"/>
        <v>0</v>
      </c>
      <c r="BSG71" s="191">
        <f t="shared" si="30"/>
        <v>0</v>
      </c>
      <c r="BSH71" s="191">
        <f t="shared" si="30"/>
        <v>0</v>
      </c>
      <c r="BSI71" s="191">
        <f t="shared" si="30"/>
        <v>0</v>
      </c>
      <c r="BSJ71" s="191">
        <f t="shared" si="30"/>
        <v>0</v>
      </c>
      <c r="BSK71" s="191">
        <f t="shared" si="30"/>
        <v>0</v>
      </c>
      <c r="BSL71" s="191">
        <f t="shared" si="30"/>
        <v>0</v>
      </c>
      <c r="BSM71" s="191">
        <f t="shared" ref="BSM71:BUX71" si="31">SUM(BSM72:BSM84)</f>
        <v>0</v>
      </c>
      <c r="BSN71" s="191">
        <f t="shared" si="31"/>
        <v>0</v>
      </c>
      <c r="BSO71" s="191">
        <f t="shared" si="31"/>
        <v>0</v>
      </c>
      <c r="BSP71" s="191">
        <f t="shared" si="31"/>
        <v>0</v>
      </c>
      <c r="BSQ71" s="191">
        <f t="shared" si="31"/>
        <v>0</v>
      </c>
      <c r="BSR71" s="191">
        <f t="shared" si="31"/>
        <v>0</v>
      </c>
      <c r="BSS71" s="191">
        <f t="shared" si="31"/>
        <v>0</v>
      </c>
      <c r="BST71" s="191">
        <f t="shared" si="31"/>
        <v>0</v>
      </c>
      <c r="BSU71" s="191">
        <f t="shared" si="31"/>
        <v>0</v>
      </c>
      <c r="BSV71" s="191">
        <f t="shared" si="31"/>
        <v>0</v>
      </c>
      <c r="BSW71" s="191">
        <f t="shared" si="31"/>
        <v>0</v>
      </c>
      <c r="BSX71" s="191">
        <f t="shared" si="31"/>
        <v>0</v>
      </c>
      <c r="BSY71" s="191">
        <f t="shared" si="31"/>
        <v>0</v>
      </c>
      <c r="BSZ71" s="191">
        <f t="shared" si="31"/>
        <v>0</v>
      </c>
      <c r="BTA71" s="191">
        <f t="shared" si="31"/>
        <v>0</v>
      </c>
      <c r="BTB71" s="191">
        <f t="shared" si="31"/>
        <v>0</v>
      </c>
      <c r="BTC71" s="191">
        <f t="shared" si="31"/>
        <v>0</v>
      </c>
      <c r="BTD71" s="191">
        <f t="shared" si="31"/>
        <v>0</v>
      </c>
      <c r="BTE71" s="191">
        <f t="shared" si="31"/>
        <v>0</v>
      </c>
      <c r="BTF71" s="191">
        <f t="shared" si="31"/>
        <v>0</v>
      </c>
      <c r="BTG71" s="191">
        <f t="shared" si="31"/>
        <v>0</v>
      </c>
      <c r="BTH71" s="191">
        <f t="shared" si="31"/>
        <v>0</v>
      </c>
      <c r="BTI71" s="191">
        <f t="shared" si="31"/>
        <v>0</v>
      </c>
      <c r="BTJ71" s="191">
        <f t="shared" si="31"/>
        <v>0</v>
      </c>
      <c r="BTK71" s="191">
        <f t="shared" si="31"/>
        <v>0</v>
      </c>
      <c r="BTL71" s="191">
        <f t="shared" si="31"/>
        <v>0</v>
      </c>
      <c r="BTM71" s="191">
        <f t="shared" si="31"/>
        <v>0</v>
      </c>
      <c r="BTN71" s="191">
        <f t="shared" si="31"/>
        <v>0</v>
      </c>
      <c r="BTO71" s="191">
        <f t="shared" si="31"/>
        <v>0</v>
      </c>
      <c r="BTP71" s="191">
        <f t="shared" si="31"/>
        <v>0</v>
      </c>
      <c r="BTQ71" s="191">
        <f t="shared" si="31"/>
        <v>0</v>
      </c>
      <c r="BTR71" s="191">
        <f t="shared" si="31"/>
        <v>0</v>
      </c>
      <c r="BTS71" s="191">
        <f t="shared" si="31"/>
        <v>0</v>
      </c>
      <c r="BTT71" s="191">
        <f t="shared" si="31"/>
        <v>0</v>
      </c>
      <c r="BTU71" s="191">
        <f t="shared" si="31"/>
        <v>0</v>
      </c>
      <c r="BTV71" s="191">
        <f t="shared" si="31"/>
        <v>0</v>
      </c>
      <c r="BTW71" s="191">
        <f t="shared" si="31"/>
        <v>0</v>
      </c>
      <c r="BTX71" s="191">
        <f t="shared" si="31"/>
        <v>0</v>
      </c>
      <c r="BTY71" s="191">
        <f t="shared" si="31"/>
        <v>0</v>
      </c>
      <c r="BTZ71" s="191">
        <f t="shared" si="31"/>
        <v>0</v>
      </c>
      <c r="BUA71" s="191">
        <f t="shared" si="31"/>
        <v>0</v>
      </c>
      <c r="BUB71" s="191">
        <f t="shared" si="31"/>
        <v>0</v>
      </c>
      <c r="BUC71" s="191">
        <f t="shared" si="31"/>
        <v>0</v>
      </c>
      <c r="BUD71" s="191">
        <f t="shared" si="31"/>
        <v>0</v>
      </c>
      <c r="BUE71" s="191">
        <f t="shared" si="31"/>
        <v>0</v>
      </c>
      <c r="BUF71" s="191">
        <f t="shared" si="31"/>
        <v>0</v>
      </c>
      <c r="BUG71" s="191">
        <f t="shared" si="31"/>
        <v>0</v>
      </c>
      <c r="BUH71" s="191">
        <f t="shared" si="31"/>
        <v>0</v>
      </c>
      <c r="BUI71" s="191">
        <f t="shared" si="31"/>
        <v>0</v>
      </c>
      <c r="BUJ71" s="191">
        <f t="shared" si="31"/>
        <v>0</v>
      </c>
      <c r="BUK71" s="191">
        <f t="shared" si="31"/>
        <v>0</v>
      </c>
      <c r="BUL71" s="191">
        <f t="shared" si="31"/>
        <v>0</v>
      </c>
      <c r="BUM71" s="191">
        <f t="shared" si="31"/>
        <v>0</v>
      </c>
      <c r="BUN71" s="191">
        <f t="shared" si="31"/>
        <v>0</v>
      </c>
      <c r="BUO71" s="191">
        <f t="shared" si="31"/>
        <v>0</v>
      </c>
      <c r="BUP71" s="191">
        <f t="shared" si="31"/>
        <v>0</v>
      </c>
      <c r="BUQ71" s="191">
        <f t="shared" si="31"/>
        <v>0</v>
      </c>
      <c r="BUR71" s="191">
        <f t="shared" si="31"/>
        <v>0</v>
      </c>
      <c r="BUS71" s="191">
        <f t="shared" si="31"/>
        <v>0</v>
      </c>
      <c r="BUT71" s="191">
        <f t="shared" si="31"/>
        <v>0</v>
      </c>
      <c r="BUU71" s="191">
        <f t="shared" si="31"/>
        <v>0</v>
      </c>
      <c r="BUV71" s="191">
        <f t="shared" si="31"/>
        <v>0</v>
      </c>
      <c r="BUW71" s="191">
        <f t="shared" si="31"/>
        <v>0</v>
      </c>
      <c r="BUX71" s="191">
        <f t="shared" si="31"/>
        <v>0</v>
      </c>
      <c r="BUY71" s="191">
        <f t="shared" ref="BUY71:BXJ71" si="32">SUM(BUY72:BUY84)</f>
        <v>0</v>
      </c>
      <c r="BUZ71" s="191">
        <f t="shared" si="32"/>
        <v>0</v>
      </c>
      <c r="BVA71" s="191">
        <f t="shared" si="32"/>
        <v>0</v>
      </c>
      <c r="BVB71" s="191">
        <f t="shared" si="32"/>
        <v>0</v>
      </c>
      <c r="BVC71" s="191">
        <f t="shared" si="32"/>
        <v>0</v>
      </c>
      <c r="BVD71" s="191">
        <f t="shared" si="32"/>
        <v>0</v>
      </c>
      <c r="BVE71" s="191">
        <f t="shared" si="32"/>
        <v>0</v>
      </c>
      <c r="BVF71" s="191">
        <f t="shared" si="32"/>
        <v>0</v>
      </c>
      <c r="BVG71" s="191">
        <f t="shared" si="32"/>
        <v>0</v>
      </c>
      <c r="BVH71" s="191">
        <f t="shared" si="32"/>
        <v>0</v>
      </c>
      <c r="BVI71" s="191">
        <f t="shared" si="32"/>
        <v>0</v>
      </c>
      <c r="BVJ71" s="191">
        <f t="shared" si="32"/>
        <v>0</v>
      </c>
      <c r="BVK71" s="191">
        <f t="shared" si="32"/>
        <v>0</v>
      </c>
      <c r="BVL71" s="191">
        <f t="shared" si="32"/>
        <v>0</v>
      </c>
      <c r="BVM71" s="191">
        <f t="shared" si="32"/>
        <v>0</v>
      </c>
      <c r="BVN71" s="191">
        <f t="shared" si="32"/>
        <v>0</v>
      </c>
      <c r="BVO71" s="191">
        <f t="shared" si="32"/>
        <v>0</v>
      </c>
      <c r="BVP71" s="191">
        <f t="shared" si="32"/>
        <v>0</v>
      </c>
      <c r="BVQ71" s="191">
        <f t="shared" si="32"/>
        <v>0</v>
      </c>
      <c r="BVR71" s="191">
        <f t="shared" si="32"/>
        <v>0</v>
      </c>
      <c r="BVS71" s="191">
        <f t="shared" si="32"/>
        <v>0</v>
      </c>
      <c r="BVT71" s="191">
        <f t="shared" si="32"/>
        <v>0</v>
      </c>
      <c r="BVU71" s="191">
        <f t="shared" si="32"/>
        <v>0</v>
      </c>
      <c r="BVV71" s="191">
        <f t="shared" si="32"/>
        <v>0</v>
      </c>
      <c r="BVW71" s="191">
        <f t="shared" si="32"/>
        <v>0</v>
      </c>
      <c r="BVX71" s="191">
        <f t="shared" si="32"/>
        <v>0</v>
      </c>
      <c r="BVY71" s="191">
        <f t="shared" si="32"/>
        <v>0</v>
      </c>
      <c r="BVZ71" s="191">
        <f t="shared" si="32"/>
        <v>0</v>
      </c>
      <c r="BWA71" s="191">
        <f t="shared" si="32"/>
        <v>0</v>
      </c>
      <c r="BWB71" s="191">
        <f t="shared" si="32"/>
        <v>0</v>
      </c>
      <c r="BWC71" s="191">
        <f t="shared" si="32"/>
        <v>0</v>
      </c>
      <c r="BWD71" s="191">
        <f t="shared" si="32"/>
        <v>0</v>
      </c>
      <c r="BWE71" s="191">
        <f t="shared" si="32"/>
        <v>0</v>
      </c>
      <c r="BWF71" s="191">
        <f t="shared" si="32"/>
        <v>0</v>
      </c>
      <c r="BWG71" s="191">
        <f t="shared" si="32"/>
        <v>0</v>
      </c>
      <c r="BWH71" s="191">
        <f t="shared" si="32"/>
        <v>0</v>
      </c>
      <c r="BWI71" s="191">
        <f t="shared" si="32"/>
        <v>0</v>
      </c>
      <c r="BWJ71" s="191">
        <f t="shared" si="32"/>
        <v>0</v>
      </c>
      <c r="BWK71" s="191">
        <f t="shared" si="32"/>
        <v>0</v>
      </c>
      <c r="BWL71" s="191">
        <f t="shared" si="32"/>
        <v>0</v>
      </c>
      <c r="BWM71" s="191">
        <f t="shared" si="32"/>
        <v>0</v>
      </c>
      <c r="BWN71" s="191">
        <f t="shared" si="32"/>
        <v>0</v>
      </c>
      <c r="BWO71" s="191">
        <f t="shared" si="32"/>
        <v>0</v>
      </c>
      <c r="BWP71" s="191">
        <f t="shared" si="32"/>
        <v>0</v>
      </c>
      <c r="BWQ71" s="191">
        <f t="shared" si="32"/>
        <v>0</v>
      </c>
      <c r="BWR71" s="191">
        <f t="shared" si="32"/>
        <v>0</v>
      </c>
      <c r="BWS71" s="191">
        <f t="shared" si="32"/>
        <v>0</v>
      </c>
      <c r="BWT71" s="191">
        <f t="shared" si="32"/>
        <v>0</v>
      </c>
      <c r="BWU71" s="191">
        <f t="shared" si="32"/>
        <v>0</v>
      </c>
      <c r="BWV71" s="191">
        <f t="shared" si="32"/>
        <v>0</v>
      </c>
      <c r="BWW71" s="191">
        <f t="shared" si="32"/>
        <v>0</v>
      </c>
      <c r="BWX71" s="191">
        <f t="shared" si="32"/>
        <v>0</v>
      </c>
      <c r="BWY71" s="191">
        <f t="shared" si="32"/>
        <v>0</v>
      </c>
      <c r="BWZ71" s="191">
        <f t="shared" si="32"/>
        <v>0</v>
      </c>
      <c r="BXA71" s="191">
        <f t="shared" si="32"/>
        <v>0</v>
      </c>
      <c r="BXB71" s="191">
        <f t="shared" si="32"/>
        <v>0</v>
      </c>
      <c r="BXC71" s="191">
        <f t="shared" si="32"/>
        <v>0</v>
      </c>
      <c r="BXD71" s="191">
        <f t="shared" si="32"/>
        <v>0</v>
      </c>
      <c r="BXE71" s="191">
        <f t="shared" si="32"/>
        <v>0</v>
      </c>
      <c r="BXF71" s="191">
        <f t="shared" si="32"/>
        <v>0</v>
      </c>
      <c r="BXG71" s="191">
        <f t="shared" si="32"/>
        <v>0</v>
      </c>
      <c r="BXH71" s="191">
        <f t="shared" si="32"/>
        <v>0</v>
      </c>
      <c r="BXI71" s="191">
        <f t="shared" si="32"/>
        <v>0</v>
      </c>
      <c r="BXJ71" s="191">
        <f t="shared" si="32"/>
        <v>0</v>
      </c>
      <c r="BXK71" s="191">
        <f t="shared" ref="BXK71:BZV71" si="33">SUM(BXK72:BXK84)</f>
        <v>0</v>
      </c>
      <c r="BXL71" s="191">
        <f t="shared" si="33"/>
        <v>0</v>
      </c>
      <c r="BXM71" s="191">
        <f t="shared" si="33"/>
        <v>0</v>
      </c>
      <c r="BXN71" s="191">
        <f t="shared" si="33"/>
        <v>0</v>
      </c>
      <c r="BXO71" s="191">
        <f t="shared" si="33"/>
        <v>0</v>
      </c>
      <c r="BXP71" s="191">
        <f t="shared" si="33"/>
        <v>0</v>
      </c>
      <c r="BXQ71" s="191">
        <f t="shared" si="33"/>
        <v>0</v>
      </c>
      <c r="BXR71" s="191">
        <f t="shared" si="33"/>
        <v>0</v>
      </c>
      <c r="BXS71" s="191">
        <f t="shared" si="33"/>
        <v>0</v>
      </c>
      <c r="BXT71" s="191">
        <f t="shared" si="33"/>
        <v>0</v>
      </c>
      <c r="BXU71" s="191">
        <f t="shared" si="33"/>
        <v>0</v>
      </c>
      <c r="BXV71" s="191">
        <f t="shared" si="33"/>
        <v>0</v>
      </c>
      <c r="BXW71" s="191">
        <f t="shared" si="33"/>
        <v>0</v>
      </c>
      <c r="BXX71" s="191">
        <f t="shared" si="33"/>
        <v>0</v>
      </c>
      <c r="BXY71" s="191">
        <f t="shared" si="33"/>
        <v>0</v>
      </c>
      <c r="BXZ71" s="191">
        <f t="shared" si="33"/>
        <v>0</v>
      </c>
      <c r="BYA71" s="191">
        <f t="shared" si="33"/>
        <v>0</v>
      </c>
      <c r="BYB71" s="191">
        <f t="shared" si="33"/>
        <v>0</v>
      </c>
      <c r="BYC71" s="191">
        <f t="shared" si="33"/>
        <v>0</v>
      </c>
      <c r="BYD71" s="191">
        <f t="shared" si="33"/>
        <v>0</v>
      </c>
      <c r="BYE71" s="191">
        <f t="shared" si="33"/>
        <v>0</v>
      </c>
      <c r="BYF71" s="191">
        <f t="shared" si="33"/>
        <v>0</v>
      </c>
      <c r="BYG71" s="191">
        <f t="shared" si="33"/>
        <v>0</v>
      </c>
      <c r="BYH71" s="191">
        <f t="shared" si="33"/>
        <v>0</v>
      </c>
      <c r="BYI71" s="191">
        <f t="shared" si="33"/>
        <v>0</v>
      </c>
      <c r="BYJ71" s="191">
        <f t="shared" si="33"/>
        <v>0</v>
      </c>
      <c r="BYK71" s="191">
        <f t="shared" si="33"/>
        <v>0</v>
      </c>
      <c r="BYL71" s="191">
        <f t="shared" si="33"/>
        <v>0</v>
      </c>
      <c r="BYM71" s="191">
        <f t="shared" si="33"/>
        <v>0</v>
      </c>
      <c r="BYN71" s="191">
        <f t="shared" si="33"/>
        <v>0</v>
      </c>
      <c r="BYO71" s="191">
        <f t="shared" si="33"/>
        <v>0</v>
      </c>
      <c r="BYP71" s="191">
        <f t="shared" si="33"/>
        <v>0</v>
      </c>
      <c r="BYQ71" s="191">
        <f t="shared" si="33"/>
        <v>0</v>
      </c>
      <c r="BYR71" s="191">
        <f t="shared" si="33"/>
        <v>0</v>
      </c>
      <c r="BYS71" s="191">
        <f t="shared" si="33"/>
        <v>0</v>
      </c>
      <c r="BYT71" s="191">
        <f t="shared" si="33"/>
        <v>0</v>
      </c>
      <c r="BYU71" s="191">
        <f t="shared" si="33"/>
        <v>0</v>
      </c>
      <c r="BYV71" s="191">
        <f t="shared" si="33"/>
        <v>0</v>
      </c>
      <c r="BYW71" s="191">
        <f t="shared" si="33"/>
        <v>0</v>
      </c>
      <c r="BYX71" s="191">
        <f t="shared" si="33"/>
        <v>0</v>
      </c>
      <c r="BYY71" s="191">
        <f t="shared" si="33"/>
        <v>0</v>
      </c>
      <c r="BYZ71" s="191">
        <f t="shared" si="33"/>
        <v>0</v>
      </c>
      <c r="BZA71" s="191">
        <f t="shared" si="33"/>
        <v>0</v>
      </c>
      <c r="BZB71" s="191">
        <f t="shared" si="33"/>
        <v>0</v>
      </c>
      <c r="BZC71" s="191">
        <f t="shared" si="33"/>
        <v>0</v>
      </c>
      <c r="BZD71" s="191">
        <f t="shared" si="33"/>
        <v>0</v>
      </c>
      <c r="BZE71" s="191">
        <f t="shared" si="33"/>
        <v>0</v>
      </c>
      <c r="BZF71" s="191">
        <f t="shared" si="33"/>
        <v>0</v>
      </c>
      <c r="BZG71" s="191">
        <f t="shared" si="33"/>
        <v>0</v>
      </c>
      <c r="BZH71" s="191">
        <f t="shared" si="33"/>
        <v>0</v>
      </c>
      <c r="BZI71" s="191">
        <f t="shared" si="33"/>
        <v>0</v>
      </c>
      <c r="BZJ71" s="191">
        <f t="shared" si="33"/>
        <v>0</v>
      </c>
      <c r="BZK71" s="191">
        <f t="shared" si="33"/>
        <v>0</v>
      </c>
      <c r="BZL71" s="191">
        <f t="shared" si="33"/>
        <v>0</v>
      </c>
      <c r="BZM71" s="191">
        <f t="shared" si="33"/>
        <v>0</v>
      </c>
      <c r="BZN71" s="191">
        <f t="shared" si="33"/>
        <v>0</v>
      </c>
      <c r="BZO71" s="191">
        <f t="shared" si="33"/>
        <v>0</v>
      </c>
      <c r="BZP71" s="191">
        <f t="shared" si="33"/>
        <v>0</v>
      </c>
      <c r="BZQ71" s="191">
        <f t="shared" si="33"/>
        <v>0</v>
      </c>
      <c r="BZR71" s="191">
        <f t="shared" si="33"/>
        <v>0</v>
      </c>
      <c r="BZS71" s="191">
        <f t="shared" si="33"/>
        <v>0</v>
      </c>
      <c r="BZT71" s="191">
        <f t="shared" si="33"/>
        <v>0</v>
      </c>
      <c r="BZU71" s="191">
        <f t="shared" si="33"/>
        <v>0</v>
      </c>
      <c r="BZV71" s="191">
        <f t="shared" si="33"/>
        <v>0</v>
      </c>
      <c r="BZW71" s="191">
        <f t="shared" ref="BZW71:CCH71" si="34">SUM(BZW72:BZW84)</f>
        <v>0</v>
      </c>
      <c r="BZX71" s="191">
        <f t="shared" si="34"/>
        <v>0</v>
      </c>
      <c r="BZY71" s="191">
        <f t="shared" si="34"/>
        <v>0</v>
      </c>
      <c r="BZZ71" s="191">
        <f t="shared" si="34"/>
        <v>0</v>
      </c>
      <c r="CAA71" s="191">
        <f t="shared" si="34"/>
        <v>0</v>
      </c>
      <c r="CAB71" s="191">
        <f t="shared" si="34"/>
        <v>0</v>
      </c>
      <c r="CAC71" s="191">
        <f t="shared" si="34"/>
        <v>0</v>
      </c>
      <c r="CAD71" s="191">
        <f t="shared" si="34"/>
        <v>0</v>
      </c>
      <c r="CAE71" s="191">
        <f t="shared" si="34"/>
        <v>0</v>
      </c>
      <c r="CAF71" s="191">
        <f t="shared" si="34"/>
        <v>0</v>
      </c>
      <c r="CAG71" s="191">
        <f t="shared" si="34"/>
        <v>0</v>
      </c>
      <c r="CAH71" s="191">
        <f t="shared" si="34"/>
        <v>0</v>
      </c>
      <c r="CAI71" s="191">
        <f t="shared" si="34"/>
        <v>0</v>
      </c>
      <c r="CAJ71" s="191">
        <f t="shared" si="34"/>
        <v>0</v>
      </c>
      <c r="CAK71" s="191">
        <f t="shared" si="34"/>
        <v>0</v>
      </c>
      <c r="CAL71" s="191">
        <f t="shared" si="34"/>
        <v>0</v>
      </c>
      <c r="CAM71" s="191">
        <f t="shared" si="34"/>
        <v>0</v>
      </c>
      <c r="CAN71" s="191">
        <f t="shared" si="34"/>
        <v>0</v>
      </c>
      <c r="CAO71" s="191">
        <f t="shared" si="34"/>
        <v>0</v>
      </c>
      <c r="CAP71" s="191">
        <f t="shared" si="34"/>
        <v>0</v>
      </c>
      <c r="CAQ71" s="191">
        <f t="shared" si="34"/>
        <v>0</v>
      </c>
      <c r="CAR71" s="191">
        <f t="shared" si="34"/>
        <v>0</v>
      </c>
      <c r="CAS71" s="191">
        <f t="shared" si="34"/>
        <v>0</v>
      </c>
      <c r="CAT71" s="191">
        <f t="shared" si="34"/>
        <v>0</v>
      </c>
      <c r="CAU71" s="191">
        <f t="shared" si="34"/>
        <v>0</v>
      </c>
      <c r="CAV71" s="191">
        <f t="shared" si="34"/>
        <v>0</v>
      </c>
      <c r="CAW71" s="191">
        <f t="shared" si="34"/>
        <v>0</v>
      </c>
      <c r="CAX71" s="191">
        <f t="shared" si="34"/>
        <v>0</v>
      </c>
      <c r="CAY71" s="191">
        <f t="shared" si="34"/>
        <v>0</v>
      </c>
      <c r="CAZ71" s="191">
        <f t="shared" si="34"/>
        <v>0</v>
      </c>
      <c r="CBA71" s="191">
        <f t="shared" si="34"/>
        <v>0</v>
      </c>
      <c r="CBB71" s="191">
        <f t="shared" si="34"/>
        <v>0</v>
      </c>
      <c r="CBC71" s="191">
        <f t="shared" si="34"/>
        <v>0</v>
      </c>
      <c r="CBD71" s="191">
        <f t="shared" si="34"/>
        <v>0</v>
      </c>
      <c r="CBE71" s="191">
        <f t="shared" si="34"/>
        <v>0</v>
      </c>
      <c r="CBF71" s="191">
        <f t="shared" si="34"/>
        <v>0</v>
      </c>
      <c r="CBG71" s="191">
        <f t="shared" si="34"/>
        <v>0</v>
      </c>
      <c r="CBH71" s="191">
        <f t="shared" si="34"/>
        <v>0</v>
      </c>
      <c r="CBI71" s="191">
        <f t="shared" si="34"/>
        <v>0</v>
      </c>
      <c r="CBJ71" s="191">
        <f t="shared" si="34"/>
        <v>0</v>
      </c>
      <c r="CBK71" s="191">
        <f t="shared" si="34"/>
        <v>0</v>
      </c>
      <c r="CBL71" s="191">
        <f t="shared" si="34"/>
        <v>0</v>
      </c>
      <c r="CBM71" s="191">
        <f t="shared" si="34"/>
        <v>0</v>
      </c>
      <c r="CBN71" s="191">
        <f t="shared" si="34"/>
        <v>0</v>
      </c>
      <c r="CBO71" s="191">
        <f t="shared" si="34"/>
        <v>0</v>
      </c>
      <c r="CBP71" s="191">
        <f t="shared" si="34"/>
        <v>0</v>
      </c>
      <c r="CBQ71" s="191">
        <f t="shared" si="34"/>
        <v>0</v>
      </c>
      <c r="CBR71" s="191">
        <f t="shared" si="34"/>
        <v>0</v>
      </c>
      <c r="CBS71" s="191">
        <f t="shared" si="34"/>
        <v>0</v>
      </c>
      <c r="CBT71" s="191">
        <f t="shared" si="34"/>
        <v>0</v>
      </c>
      <c r="CBU71" s="191">
        <f t="shared" si="34"/>
        <v>0</v>
      </c>
      <c r="CBV71" s="191">
        <f t="shared" si="34"/>
        <v>0</v>
      </c>
      <c r="CBW71" s="191">
        <f t="shared" si="34"/>
        <v>0</v>
      </c>
      <c r="CBX71" s="191">
        <f t="shared" si="34"/>
        <v>0</v>
      </c>
      <c r="CBY71" s="191">
        <f t="shared" si="34"/>
        <v>0</v>
      </c>
      <c r="CBZ71" s="191">
        <f t="shared" si="34"/>
        <v>0</v>
      </c>
      <c r="CCA71" s="191">
        <f t="shared" si="34"/>
        <v>0</v>
      </c>
      <c r="CCB71" s="191">
        <f t="shared" si="34"/>
        <v>0</v>
      </c>
      <c r="CCC71" s="191">
        <f t="shared" si="34"/>
        <v>0</v>
      </c>
      <c r="CCD71" s="191">
        <f t="shared" si="34"/>
        <v>0</v>
      </c>
      <c r="CCE71" s="191">
        <f t="shared" si="34"/>
        <v>0</v>
      </c>
      <c r="CCF71" s="191">
        <f t="shared" si="34"/>
        <v>0</v>
      </c>
      <c r="CCG71" s="191">
        <f t="shared" si="34"/>
        <v>0</v>
      </c>
      <c r="CCH71" s="191">
        <f t="shared" si="34"/>
        <v>0</v>
      </c>
      <c r="CCI71" s="191">
        <f t="shared" ref="CCI71:CET71" si="35">SUM(CCI72:CCI84)</f>
        <v>0</v>
      </c>
      <c r="CCJ71" s="191">
        <f t="shared" si="35"/>
        <v>0</v>
      </c>
      <c r="CCK71" s="191">
        <f t="shared" si="35"/>
        <v>0</v>
      </c>
      <c r="CCL71" s="191">
        <f t="shared" si="35"/>
        <v>0</v>
      </c>
      <c r="CCM71" s="191">
        <f t="shared" si="35"/>
        <v>0</v>
      </c>
      <c r="CCN71" s="191">
        <f t="shared" si="35"/>
        <v>0</v>
      </c>
      <c r="CCO71" s="191">
        <f t="shared" si="35"/>
        <v>0</v>
      </c>
      <c r="CCP71" s="191">
        <f t="shared" si="35"/>
        <v>0</v>
      </c>
      <c r="CCQ71" s="191">
        <f t="shared" si="35"/>
        <v>0</v>
      </c>
      <c r="CCR71" s="191">
        <f t="shared" si="35"/>
        <v>0</v>
      </c>
      <c r="CCS71" s="191">
        <f t="shared" si="35"/>
        <v>0</v>
      </c>
      <c r="CCT71" s="191">
        <f t="shared" si="35"/>
        <v>0</v>
      </c>
      <c r="CCU71" s="191">
        <f t="shared" si="35"/>
        <v>0</v>
      </c>
      <c r="CCV71" s="191">
        <f t="shared" si="35"/>
        <v>0</v>
      </c>
      <c r="CCW71" s="191">
        <f t="shared" si="35"/>
        <v>0</v>
      </c>
      <c r="CCX71" s="191">
        <f t="shared" si="35"/>
        <v>0</v>
      </c>
      <c r="CCY71" s="191">
        <f t="shared" si="35"/>
        <v>0</v>
      </c>
      <c r="CCZ71" s="191">
        <f t="shared" si="35"/>
        <v>0</v>
      </c>
      <c r="CDA71" s="191">
        <f t="shared" si="35"/>
        <v>0</v>
      </c>
      <c r="CDB71" s="191">
        <f t="shared" si="35"/>
        <v>0</v>
      </c>
      <c r="CDC71" s="191">
        <f t="shared" si="35"/>
        <v>0</v>
      </c>
      <c r="CDD71" s="191">
        <f t="shared" si="35"/>
        <v>0</v>
      </c>
      <c r="CDE71" s="191">
        <f t="shared" si="35"/>
        <v>0</v>
      </c>
      <c r="CDF71" s="191">
        <f t="shared" si="35"/>
        <v>0</v>
      </c>
      <c r="CDG71" s="191">
        <f t="shared" si="35"/>
        <v>0</v>
      </c>
      <c r="CDH71" s="191">
        <f t="shared" si="35"/>
        <v>0</v>
      </c>
      <c r="CDI71" s="191">
        <f t="shared" si="35"/>
        <v>0</v>
      </c>
      <c r="CDJ71" s="191">
        <f t="shared" si="35"/>
        <v>0</v>
      </c>
      <c r="CDK71" s="191">
        <f t="shared" si="35"/>
        <v>0</v>
      </c>
      <c r="CDL71" s="191">
        <f t="shared" si="35"/>
        <v>0</v>
      </c>
      <c r="CDM71" s="191">
        <f t="shared" si="35"/>
        <v>0</v>
      </c>
      <c r="CDN71" s="191">
        <f t="shared" si="35"/>
        <v>0</v>
      </c>
      <c r="CDO71" s="191">
        <f t="shared" si="35"/>
        <v>0</v>
      </c>
      <c r="CDP71" s="191">
        <f t="shared" si="35"/>
        <v>0</v>
      </c>
      <c r="CDQ71" s="191">
        <f t="shared" si="35"/>
        <v>0</v>
      </c>
      <c r="CDR71" s="191">
        <f t="shared" si="35"/>
        <v>0</v>
      </c>
      <c r="CDS71" s="191">
        <f t="shared" si="35"/>
        <v>0</v>
      </c>
      <c r="CDT71" s="191">
        <f t="shared" si="35"/>
        <v>0</v>
      </c>
      <c r="CDU71" s="191">
        <f t="shared" si="35"/>
        <v>0</v>
      </c>
      <c r="CDV71" s="191">
        <f t="shared" si="35"/>
        <v>0</v>
      </c>
      <c r="CDW71" s="191">
        <f t="shared" si="35"/>
        <v>0</v>
      </c>
      <c r="CDX71" s="191">
        <f t="shared" si="35"/>
        <v>0</v>
      </c>
      <c r="CDY71" s="191">
        <f t="shared" si="35"/>
        <v>0</v>
      </c>
      <c r="CDZ71" s="191">
        <f t="shared" si="35"/>
        <v>0</v>
      </c>
      <c r="CEA71" s="191">
        <f t="shared" si="35"/>
        <v>0</v>
      </c>
      <c r="CEB71" s="191">
        <f t="shared" si="35"/>
        <v>0</v>
      </c>
      <c r="CEC71" s="191">
        <f t="shared" si="35"/>
        <v>0</v>
      </c>
      <c r="CED71" s="191">
        <f t="shared" si="35"/>
        <v>0</v>
      </c>
      <c r="CEE71" s="191">
        <f t="shared" si="35"/>
        <v>0</v>
      </c>
      <c r="CEF71" s="191">
        <f t="shared" si="35"/>
        <v>0</v>
      </c>
      <c r="CEG71" s="191">
        <f t="shared" si="35"/>
        <v>0</v>
      </c>
      <c r="CEH71" s="191">
        <f t="shared" si="35"/>
        <v>0</v>
      </c>
      <c r="CEI71" s="191">
        <f t="shared" si="35"/>
        <v>0</v>
      </c>
      <c r="CEJ71" s="191">
        <f t="shared" si="35"/>
        <v>0</v>
      </c>
      <c r="CEK71" s="191">
        <f t="shared" si="35"/>
        <v>0</v>
      </c>
      <c r="CEL71" s="191">
        <f t="shared" si="35"/>
        <v>0</v>
      </c>
      <c r="CEM71" s="191">
        <f t="shared" si="35"/>
        <v>0</v>
      </c>
      <c r="CEN71" s="191">
        <f t="shared" si="35"/>
        <v>0</v>
      </c>
      <c r="CEO71" s="191">
        <f t="shared" si="35"/>
        <v>0</v>
      </c>
      <c r="CEP71" s="191">
        <f t="shared" si="35"/>
        <v>0</v>
      </c>
      <c r="CEQ71" s="191">
        <f t="shared" si="35"/>
        <v>0</v>
      </c>
      <c r="CER71" s="191">
        <f t="shared" si="35"/>
        <v>0</v>
      </c>
      <c r="CES71" s="191">
        <f t="shared" si="35"/>
        <v>0</v>
      </c>
      <c r="CET71" s="191">
        <f t="shared" si="35"/>
        <v>0</v>
      </c>
      <c r="CEU71" s="191">
        <f t="shared" ref="CEU71:CHF71" si="36">SUM(CEU72:CEU84)</f>
        <v>0</v>
      </c>
      <c r="CEV71" s="191">
        <f t="shared" si="36"/>
        <v>0</v>
      </c>
      <c r="CEW71" s="191">
        <f t="shared" si="36"/>
        <v>0</v>
      </c>
      <c r="CEX71" s="191">
        <f t="shared" si="36"/>
        <v>0</v>
      </c>
      <c r="CEY71" s="191">
        <f t="shared" si="36"/>
        <v>0</v>
      </c>
      <c r="CEZ71" s="191">
        <f t="shared" si="36"/>
        <v>0</v>
      </c>
      <c r="CFA71" s="191">
        <f t="shared" si="36"/>
        <v>0</v>
      </c>
      <c r="CFB71" s="191">
        <f t="shared" si="36"/>
        <v>0</v>
      </c>
      <c r="CFC71" s="191">
        <f t="shared" si="36"/>
        <v>0</v>
      </c>
      <c r="CFD71" s="191">
        <f t="shared" si="36"/>
        <v>0</v>
      </c>
      <c r="CFE71" s="191">
        <f t="shared" si="36"/>
        <v>0</v>
      </c>
      <c r="CFF71" s="191">
        <f t="shared" si="36"/>
        <v>0</v>
      </c>
      <c r="CFG71" s="191">
        <f t="shared" si="36"/>
        <v>0</v>
      </c>
      <c r="CFH71" s="191">
        <f t="shared" si="36"/>
        <v>0</v>
      </c>
      <c r="CFI71" s="191">
        <f t="shared" si="36"/>
        <v>0</v>
      </c>
      <c r="CFJ71" s="191">
        <f t="shared" si="36"/>
        <v>0</v>
      </c>
      <c r="CFK71" s="191">
        <f t="shared" si="36"/>
        <v>0</v>
      </c>
      <c r="CFL71" s="191">
        <f t="shared" si="36"/>
        <v>0</v>
      </c>
      <c r="CFM71" s="191">
        <f t="shared" si="36"/>
        <v>0</v>
      </c>
      <c r="CFN71" s="191">
        <f t="shared" si="36"/>
        <v>0</v>
      </c>
      <c r="CFO71" s="191">
        <f t="shared" si="36"/>
        <v>0</v>
      </c>
      <c r="CFP71" s="191">
        <f t="shared" si="36"/>
        <v>0</v>
      </c>
      <c r="CFQ71" s="191">
        <f t="shared" si="36"/>
        <v>0</v>
      </c>
      <c r="CFR71" s="191">
        <f t="shared" si="36"/>
        <v>0</v>
      </c>
      <c r="CFS71" s="191">
        <f t="shared" si="36"/>
        <v>0</v>
      </c>
      <c r="CFT71" s="191">
        <f t="shared" si="36"/>
        <v>0</v>
      </c>
      <c r="CFU71" s="191">
        <f t="shared" si="36"/>
        <v>0</v>
      </c>
      <c r="CFV71" s="191">
        <f t="shared" si="36"/>
        <v>0</v>
      </c>
      <c r="CFW71" s="191">
        <f t="shared" si="36"/>
        <v>0</v>
      </c>
      <c r="CFX71" s="191">
        <f t="shared" si="36"/>
        <v>0</v>
      </c>
      <c r="CFY71" s="191">
        <f t="shared" si="36"/>
        <v>0</v>
      </c>
      <c r="CFZ71" s="191">
        <f t="shared" si="36"/>
        <v>0</v>
      </c>
      <c r="CGA71" s="191">
        <f t="shared" si="36"/>
        <v>0</v>
      </c>
      <c r="CGB71" s="191">
        <f t="shared" si="36"/>
        <v>0</v>
      </c>
      <c r="CGC71" s="191">
        <f t="shared" si="36"/>
        <v>0</v>
      </c>
      <c r="CGD71" s="191">
        <f t="shared" si="36"/>
        <v>0</v>
      </c>
      <c r="CGE71" s="191">
        <f t="shared" si="36"/>
        <v>0</v>
      </c>
      <c r="CGF71" s="191">
        <f t="shared" si="36"/>
        <v>0</v>
      </c>
      <c r="CGG71" s="191">
        <f t="shared" si="36"/>
        <v>0</v>
      </c>
      <c r="CGH71" s="191">
        <f t="shared" si="36"/>
        <v>0</v>
      </c>
      <c r="CGI71" s="191">
        <f t="shared" si="36"/>
        <v>0</v>
      </c>
      <c r="CGJ71" s="191">
        <f t="shared" si="36"/>
        <v>0</v>
      </c>
      <c r="CGK71" s="191">
        <f t="shared" si="36"/>
        <v>0</v>
      </c>
      <c r="CGL71" s="191">
        <f t="shared" si="36"/>
        <v>0</v>
      </c>
      <c r="CGM71" s="191">
        <f t="shared" si="36"/>
        <v>0</v>
      </c>
      <c r="CGN71" s="191">
        <f t="shared" si="36"/>
        <v>0</v>
      </c>
      <c r="CGO71" s="191">
        <f t="shared" si="36"/>
        <v>0</v>
      </c>
      <c r="CGP71" s="191">
        <f t="shared" si="36"/>
        <v>0</v>
      </c>
      <c r="CGQ71" s="191">
        <f t="shared" si="36"/>
        <v>0</v>
      </c>
      <c r="CGR71" s="191">
        <f t="shared" si="36"/>
        <v>0</v>
      </c>
      <c r="CGS71" s="191">
        <f t="shared" si="36"/>
        <v>0</v>
      </c>
      <c r="CGT71" s="191">
        <f t="shared" si="36"/>
        <v>0</v>
      </c>
      <c r="CGU71" s="191">
        <f t="shared" si="36"/>
        <v>0</v>
      </c>
      <c r="CGV71" s="191">
        <f t="shared" si="36"/>
        <v>0</v>
      </c>
      <c r="CGW71" s="191">
        <f t="shared" si="36"/>
        <v>0</v>
      </c>
      <c r="CGX71" s="191">
        <f t="shared" si="36"/>
        <v>0</v>
      </c>
      <c r="CGY71" s="191">
        <f t="shared" si="36"/>
        <v>0</v>
      </c>
      <c r="CGZ71" s="191">
        <f t="shared" si="36"/>
        <v>0</v>
      </c>
      <c r="CHA71" s="191">
        <f t="shared" si="36"/>
        <v>0</v>
      </c>
      <c r="CHB71" s="191">
        <f t="shared" si="36"/>
        <v>0</v>
      </c>
      <c r="CHC71" s="191">
        <f t="shared" si="36"/>
        <v>0</v>
      </c>
      <c r="CHD71" s="191">
        <f t="shared" si="36"/>
        <v>0</v>
      </c>
      <c r="CHE71" s="191">
        <f t="shared" si="36"/>
        <v>0</v>
      </c>
      <c r="CHF71" s="191">
        <f t="shared" si="36"/>
        <v>0</v>
      </c>
      <c r="CHG71" s="191">
        <f t="shared" ref="CHG71:CJR71" si="37">SUM(CHG72:CHG84)</f>
        <v>0</v>
      </c>
      <c r="CHH71" s="191">
        <f t="shared" si="37"/>
        <v>0</v>
      </c>
      <c r="CHI71" s="191">
        <f t="shared" si="37"/>
        <v>0</v>
      </c>
      <c r="CHJ71" s="191">
        <f t="shared" si="37"/>
        <v>0</v>
      </c>
      <c r="CHK71" s="191">
        <f t="shared" si="37"/>
        <v>0</v>
      </c>
      <c r="CHL71" s="191">
        <f t="shared" si="37"/>
        <v>0</v>
      </c>
      <c r="CHM71" s="191">
        <f t="shared" si="37"/>
        <v>0</v>
      </c>
      <c r="CHN71" s="191">
        <f t="shared" si="37"/>
        <v>0</v>
      </c>
      <c r="CHO71" s="191">
        <f t="shared" si="37"/>
        <v>0</v>
      </c>
      <c r="CHP71" s="191">
        <f t="shared" si="37"/>
        <v>0</v>
      </c>
      <c r="CHQ71" s="191">
        <f t="shared" si="37"/>
        <v>0</v>
      </c>
      <c r="CHR71" s="191">
        <f t="shared" si="37"/>
        <v>0</v>
      </c>
      <c r="CHS71" s="191">
        <f t="shared" si="37"/>
        <v>0</v>
      </c>
      <c r="CHT71" s="191">
        <f t="shared" si="37"/>
        <v>0</v>
      </c>
      <c r="CHU71" s="191">
        <f t="shared" si="37"/>
        <v>0</v>
      </c>
      <c r="CHV71" s="191">
        <f t="shared" si="37"/>
        <v>0</v>
      </c>
      <c r="CHW71" s="191">
        <f t="shared" si="37"/>
        <v>0</v>
      </c>
      <c r="CHX71" s="191">
        <f t="shared" si="37"/>
        <v>0</v>
      </c>
      <c r="CHY71" s="191">
        <f t="shared" si="37"/>
        <v>0</v>
      </c>
      <c r="CHZ71" s="191">
        <f t="shared" si="37"/>
        <v>0</v>
      </c>
      <c r="CIA71" s="191">
        <f t="shared" si="37"/>
        <v>0</v>
      </c>
      <c r="CIB71" s="191">
        <f t="shared" si="37"/>
        <v>0</v>
      </c>
      <c r="CIC71" s="191">
        <f t="shared" si="37"/>
        <v>0</v>
      </c>
      <c r="CID71" s="191">
        <f t="shared" si="37"/>
        <v>0</v>
      </c>
      <c r="CIE71" s="191">
        <f t="shared" si="37"/>
        <v>0</v>
      </c>
      <c r="CIF71" s="191">
        <f t="shared" si="37"/>
        <v>0</v>
      </c>
      <c r="CIG71" s="191">
        <f t="shared" si="37"/>
        <v>0</v>
      </c>
      <c r="CIH71" s="191">
        <f t="shared" si="37"/>
        <v>0</v>
      </c>
      <c r="CII71" s="191">
        <f t="shared" si="37"/>
        <v>0</v>
      </c>
      <c r="CIJ71" s="191">
        <f t="shared" si="37"/>
        <v>0</v>
      </c>
      <c r="CIK71" s="191">
        <f t="shared" si="37"/>
        <v>0</v>
      </c>
      <c r="CIL71" s="191">
        <f t="shared" si="37"/>
        <v>0</v>
      </c>
      <c r="CIM71" s="191">
        <f t="shared" si="37"/>
        <v>0</v>
      </c>
      <c r="CIN71" s="191">
        <f t="shared" si="37"/>
        <v>0</v>
      </c>
      <c r="CIO71" s="191">
        <f t="shared" si="37"/>
        <v>0</v>
      </c>
      <c r="CIP71" s="191">
        <f t="shared" si="37"/>
        <v>0</v>
      </c>
      <c r="CIQ71" s="191">
        <f t="shared" si="37"/>
        <v>0</v>
      </c>
      <c r="CIR71" s="191">
        <f t="shared" si="37"/>
        <v>0</v>
      </c>
      <c r="CIS71" s="191">
        <f t="shared" si="37"/>
        <v>0</v>
      </c>
      <c r="CIT71" s="191">
        <f t="shared" si="37"/>
        <v>0</v>
      </c>
      <c r="CIU71" s="191">
        <f t="shared" si="37"/>
        <v>0</v>
      </c>
      <c r="CIV71" s="191">
        <f t="shared" si="37"/>
        <v>0</v>
      </c>
      <c r="CIW71" s="191">
        <f t="shared" si="37"/>
        <v>0</v>
      </c>
      <c r="CIX71" s="191">
        <f t="shared" si="37"/>
        <v>0</v>
      </c>
      <c r="CIY71" s="191">
        <f t="shared" si="37"/>
        <v>0</v>
      </c>
      <c r="CIZ71" s="191">
        <f t="shared" si="37"/>
        <v>0</v>
      </c>
      <c r="CJA71" s="191">
        <f t="shared" si="37"/>
        <v>0</v>
      </c>
      <c r="CJB71" s="191">
        <f t="shared" si="37"/>
        <v>0</v>
      </c>
      <c r="CJC71" s="191">
        <f t="shared" si="37"/>
        <v>0</v>
      </c>
      <c r="CJD71" s="191">
        <f t="shared" si="37"/>
        <v>0</v>
      </c>
      <c r="CJE71" s="191">
        <f t="shared" si="37"/>
        <v>0</v>
      </c>
      <c r="CJF71" s="191">
        <f t="shared" si="37"/>
        <v>0</v>
      </c>
      <c r="CJG71" s="191">
        <f t="shared" si="37"/>
        <v>0</v>
      </c>
      <c r="CJH71" s="191">
        <f t="shared" si="37"/>
        <v>0</v>
      </c>
      <c r="CJI71" s="191">
        <f t="shared" si="37"/>
        <v>0</v>
      </c>
      <c r="CJJ71" s="191">
        <f t="shared" si="37"/>
        <v>0</v>
      </c>
      <c r="CJK71" s="191">
        <f t="shared" si="37"/>
        <v>0</v>
      </c>
      <c r="CJL71" s="191">
        <f t="shared" si="37"/>
        <v>0</v>
      </c>
      <c r="CJM71" s="191">
        <f t="shared" si="37"/>
        <v>0</v>
      </c>
      <c r="CJN71" s="191">
        <f t="shared" si="37"/>
        <v>0</v>
      </c>
      <c r="CJO71" s="191">
        <f t="shared" si="37"/>
        <v>0</v>
      </c>
      <c r="CJP71" s="191">
        <f t="shared" si="37"/>
        <v>0</v>
      </c>
      <c r="CJQ71" s="191">
        <f t="shared" si="37"/>
        <v>0</v>
      </c>
      <c r="CJR71" s="191">
        <f t="shared" si="37"/>
        <v>0</v>
      </c>
      <c r="CJS71" s="191">
        <f t="shared" ref="CJS71:CMD71" si="38">SUM(CJS72:CJS84)</f>
        <v>0</v>
      </c>
      <c r="CJT71" s="191">
        <f t="shared" si="38"/>
        <v>0</v>
      </c>
      <c r="CJU71" s="191">
        <f t="shared" si="38"/>
        <v>0</v>
      </c>
      <c r="CJV71" s="191">
        <f t="shared" si="38"/>
        <v>0</v>
      </c>
      <c r="CJW71" s="191">
        <f t="shared" si="38"/>
        <v>0</v>
      </c>
      <c r="CJX71" s="191">
        <f t="shared" si="38"/>
        <v>0</v>
      </c>
      <c r="CJY71" s="191">
        <f t="shared" si="38"/>
        <v>0</v>
      </c>
      <c r="CJZ71" s="191">
        <f t="shared" si="38"/>
        <v>0</v>
      </c>
      <c r="CKA71" s="191">
        <f t="shared" si="38"/>
        <v>0</v>
      </c>
      <c r="CKB71" s="191">
        <f t="shared" si="38"/>
        <v>0</v>
      </c>
      <c r="CKC71" s="191">
        <f t="shared" si="38"/>
        <v>0</v>
      </c>
      <c r="CKD71" s="191">
        <f t="shared" si="38"/>
        <v>0</v>
      </c>
      <c r="CKE71" s="191">
        <f t="shared" si="38"/>
        <v>0</v>
      </c>
      <c r="CKF71" s="191">
        <f t="shared" si="38"/>
        <v>0</v>
      </c>
      <c r="CKG71" s="191">
        <f t="shared" si="38"/>
        <v>0</v>
      </c>
      <c r="CKH71" s="191">
        <f t="shared" si="38"/>
        <v>0</v>
      </c>
      <c r="CKI71" s="191">
        <f t="shared" si="38"/>
        <v>0</v>
      </c>
      <c r="CKJ71" s="191">
        <f t="shared" si="38"/>
        <v>0</v>
      </c>
      <c r="CKK71" s="191">
        <f t="shared" si="38"/>
        <v>0</v>
      </c>
      <c r="CKL71" s="191">
        <f t="shared" si="38"/>
        <v>0</v>
      </c>
      <c r="CKM71" s="191">
        <f t="shared" si="38"/>
        <v>0</v>
      </c>
      <c r="CKN71" s="191">
        <f t="shared" si="38"/>
        <v>0</v>
      </c>
      <c r="CKO71" s="191">
        <f t="shared" si="38"/>
        <v>0</v>
      </c>
      <c r="CKP71" s="191">
        <f t="shared" si="38"/>
        <v>0</v>
      </c>
      <c r="CKQ71" s="191">
        <f t="shared" si="38"/>
        <v>0</v>
      </c>
      <c r="CKR71" s="191">
        <f t="shared" si="38"/>
        <v>0</v>
      </c>
      <c r="CKS71" s="191">
        <f t="shared" si="38"/>
        <v>0</v>
      </c>
      <c r="CKT71" s="191">
        <f t="shared" si="38"/>
        <v>0</v>
      </c>
      <c r="CKU71" s="191">
        <f t="shared" si="38"/>
        <v>0</v>
      </c>
      <c r="CKV71" s="191">
        <f t="shared" si="38"/>
        <v>0</v>
      </c>
      <c r="CKW71" s="191">
        <f t="shared" si="38"/>
        <v>0</v>
      </c>
      <c r="CKX71" s="191">
        <f t="shared" si="38"/>
        <v>0</v>
      </c>
      <c r="CKY71" s="191">
        <f t="shared" si="38"/>
        <v>0</v>
      </c>
      <c r="CKZ71" s="191">
        <f t="shared" si="38"/>
        <v>0</v>
      </c>
      <c r="CLA71" s="191">
        <f t="shared" si="38"/>
        <v>0</v>
      </c>
      <c r="CLB71" s="191">
        <f t="shared" si="38"/>
        <v>0</v>
      </c>
      <c r="CLC71" s="191">
        <f t="shared" si="38"/>
        <v>0</v>
      </c>
      <c r="CLD71" s="191">
        <f t="shared" si="38"/>
        <v>0</v>
      </c>
      <c r="CLE71" s="191">
        <f t="shared" si="38"/>
        <v>0</v>
      </c>
      <c r="CLF71" s="191">
        <f t="shared" si="38"/>
        <v>0</v>
      </c>
      <c r="CLG71" s="191">
        <f t="shared" si="38"/>
        <v>0</v>
      </c>
      <c r="CLH71" s="191">
        <f t="shared" si="38"/>
        <v>0</v>
      </c>
      <c r="CLI71" s="191">
        <f t="shared" si="38"/>
        <v>0</v>
      </c>
      <c r="CLJ71" s="191">
        <f t="shared" si="38"/>
        <v>0</v>
      </c>
      <c r="CLK71" s="191">
        <f t="shared" si="38"/>
        <v>0</v>
      </c>
      <c r="CLL71" s="191">
        <f t="shared" si="38"/>
        <v>0</v>
      </c>
      <c r="CLM71" s="191">
        <f t="shared" si="38"/>
        <v>0</v>
      </c>
      <c r="CLN71" s="191">
        <f t="shared" si="38"/>
        <v>0</v>
      </c>
      <c r="CLO71" s="191">
        <f t="shared" si="38"/>
        <v>0</v>
      </c>
      <c r="CLP71" s="191">
        <f t="shared" si="38"/>
        <v>0</v>
      </c>
      <c r="CLQ71" s="191">
        <f t="shared" si="38"/>
        <v>0</v>
      </c>
      <c r="CLR71" s="191">
        <f t="shared" si="38"/>
        <v>0</v>
      </c>
      <c r="CLS71" s="191">
        <f t="shared" si="38"/>
        <v>0</v>
      </c>
      <c r="CLT71" s="191">
        <f t="shared" si="38"/>
        <v>0</v>
      </c>
      <c r="CLU71" s="191">
        <f t="shared" si="38"/>
        <v>0</v>
      </c>
      <c r="CLV71" s="191">
        <f t="shared" si="38"/>
        <v>0</v>
      </c>
      <c r="CLW71" s="191">
        <f t="shared" si="38"/>
        <v>0</v>
      </c>
      <c r="CLX71" s="191">
        <f t="shared" si="38"/>
        <v>0</v>
      </c>
      <c r="CLY71" s="191">
        <f t="shared" si="38"/>
        <v>0</v>
      </c>
      <c r="CLZ71" s="191">
        <f t="shared" si="38"/>
        <v>0</v>
      </c>
      <c r="CMA71" s="191">
        <f t="shared" si="38"/>
        <v>0</v>
      </c>
      <c r="CMB71" s="191">
        <f t="shared" si="38"/>
        <v>0</v>
      </c>
      <c r="CMC71" s="191">
        <f t="shared" si="38"/>
        <v>0</v>
      </c>
      <c r="CMD71" s="191">
        <f t="shared" si="38"/>
        <v>0</v>
      </c>
      <c r="CME71" s="191">
        <f t="shared" ref="CME71:COP71" si="39">SUM(CME72:CME84)</f>
        <v>0</v>
      </c>
      <c r="CMF71" s="191">
        <f t="shared" si="39"/>
        <v>0</v>
      </c>
      <c r="CMG71" s="191">
        <f t="shared" si="39"/>
        <v>0</v>
      </c>
      <c r="CMH71" s="191">
        <f t="shared" si="39"/>
        <v>0</v>
      </c>
      <c r="CMI71" s="191">
        <f t="shared" si="39"/>
        <v>0</v>
      </c>
      <c r="CMJ71" s="191">
        <f t="shared" si="39"/>
        <v>0</v>
      </c>
      <c r="CMK71" s="191">
        <f t="shared" si="39"/>
        <v>0</v>
      </c>
      <c r="CML71" s="191">
        <f t="shared" si="39"/>
        <v>0</v>
      </c>
      <c r="CMM71" s="191">
        <f t="shared" si="39"/>
        <v>0</v>
      </c>
      <c r="CMN71" s="191">
        <f t="shared" si="39"/>
        <v>0</v>
      </c>
      <c r="CMO71" s="191">
        <f t="shared" si="39"/>
        <v>0</v>
      </c>
      <c r="CMP71" s="191">
        <f t="shared" si="39"/>
        <v>0</v>
      </c>
      <c r="CMQ71" s="191">
        <f t="shared" si="39"/>
        <v>0</v>
      </c>
      <c r="CMR71" s="191">
        <f t="shared" si="39"/>
        <v>0</v>
      </c>
      <c r="CMS71" s="191">
        <f t="shared" si="39"/>
        <v>0</v>
      </c>
      <c r="CMT71" s="191">
        <f t="shared" si="39"/>
        <v>0</v>
      </c>
      <c r="CMU71" s="191">
        <f t="shared" si="39"/>
        <v>0</v>
      </c>
      <c r="CMV71" s="191">
        <f t="shared" si="39"/>
        <v>0</v>
      </c>
      <c r="CMW71" s="191">
        <f t="shared" si="39"/>
        <v>0</v>
      </c>
      <c r="CMX71" s="191">
        <f t="shared" si="39"/>
        <v>0</v>
      </c>
      <c r="CMY71" s="191">
        <f t="shared" si="39"/>
        <v>0</v>
      </c>
      <c r="CMZ71" s="191">
        <f t="shared" si="39"/>
        <v>0</v>
      </c>
      <c r="CNA71" s="191">
        <f t="shared" si="39"/>
        <v>0</v>
      </c>
      <c r="CNB71" s="191">
        <f t="shared" si="39"/>
        <v>0</v>
      </c>
      <c r="CNC71" s="191">
        <f t="shared" si="39"/>
        <v>0</v>
      </c>
      <c r="CND71" s="191">
        <f t="shared" si="39"/>
        <v>0</v>
      </c>
      <c r="CNE71" s="191">
        <f t="shared" si="39"/>
        <v>0</v>
      </c>
      <c r="CNF71" s="191">
        <f t="shared" si="39"/>
        <v>0</v>
      </c>
      <c r="CNG71" s="191">
        <f t="shared" si="39"/>
        <v>0</v>
      </c>
      <c r="CNH71" s="191">
        <f t="shared" si="39"/>
        <v>0</v>
      </c>
      <c r="CNI71" s="191">
        <f t="shared" si="39"/>
        <v>0</v>
      </c>
      <c r="CNJ71" s="191">
        <f t="shared" si="39"/>
        <v>0</v>
      </c>
      <c r="CNK71" s="191">
        <f t="shared" si="39"/>
        <v>0</v>
      </c>
      <c r="CNL71" s="191">
        <f t="shared" si="39"/>
        <v>0</v>
      </c>
      <c r="CNM71" s="191">
        <f t="shared" si="39"/>
        <v>0</v>
      </c>
      <c r="CNN71" s="191">
        <f t="shared" si="39"/>
        <v>0</v>
      </c>
      <c r="CNO71" s="191">
        <f t="shared" si="39"/>
        <v>0</v>
      </c>
      <c r="CNP71" s="191">
        <f t="shared" si="39"/>
        <v>0</v>
      </c>
      <c r="CNQ71" s="191">
        <f t="shared" si="39"/>
        <v>0</v>
      </c>
      <c r="CNR71" s="191">
        <f t="shared" si="39"/>
        <v>0</v>
      </c>
      <c r="CNS71" s="191">
        <f t="shared" si="39"/>
        <v>0</v>
      </c>
      <c r="CNT71" s="191">
        <f t="shared" si="39"/>
        <v>0</v>
      </c>
      <c r="CNU71" s="191">
        <f t="shared" si="39"/>
        <v>0</v>
      </c>
      <c r="CNV71" s="191">
        <f t="shared" si="39"/>
        <v>0</v>
      </c>
      <c r="CNW71" s="191">
        <f t="shared" si="39"/>
        <v>0</v>
      </c>
      <c r="CNX71" s="191">
        <f t="shared" si="39"/>
        <v>0</v>
      </c>
      <c r="CNY71" s="191">
        <f t="shared" si="39"/>
        <v>0</v>
      </c>
      <c r="CNZ71" s="191">
        <f t="shared" si="39"/>
        <v>0</v>
      </c>
      <c r="COA71" s="191">
        <f t="shared" si="39"/>
        <v>0</v>
      </c>
      <c r="COB71" s="191">
        <f t="shared" si="39"/>
        <v>0</v>
      </c>
      <c r="COC71" s="191">
        <f t="shared" si="39"/>
        <v>0</v>
      </c>
      <c r="COD71" s="191">
        <f t="shared" si="39"/>
        <v>0</v>
      </c>
      <c r="COE71" s="191">
        <f t="shared" si="39"/>
        <v>0</v>
      </c>
      <c r="COF71" s="191">
        <f t="shared" si="39"/>
        <v>0</v>
      </c>
      <c r="COG71" s="191">
        <f t="shared" si="39"/>
        <v>0</v>
      </c>
      <c r="COH71" s="191">
        <f t="shared" si="39"/>
        <v>0</v>
      </c>
      <c r="COI71" s="191">
        <f t="shared" si="39"/>
        <v>0</v>
      </c>
      <c r="COJ71" s="191">
        <f t="shared" si="39"/>
        <v>0</v>
      </c>
      <c r="COK71" s="191">
        <f t="shared" si="39"/>
        <v>0</v>
      </c>
      <c r="COL71" s="191">
        <f t="shared" si="39"/>
        <v>0</v>
      </c>
      <c r="COM71" s="191">
        <f t="shared" si="39"/>
        <v>0</v>
      </c>
      <c r="CON71" s="191">
        <f t="shared" si="39"/>
        <v>0</v>
      </c>
      <c r="COO71" s="191">
        <f t="shared" si="39"/>
        <v>0</v>
      </c>
      <c r="COP71" s="191">
        <f t="shared" si="39"/>
        <v>0</v>
      </c>
      <c r="COQ71" s="191">
        <f t="shared" ref="COQ71:CRB71" si="40">SUM(COQ72:COQ84)</f>
        <v>0</v>
      </c>
      <c r="COR71" s="191">
        <f t="shared" si="40"/>
        <v>0</v>
      </c>
      <c r="COS71" s="191">
        <f t="shared" si="40"/>
        <v>0</v>
      </c>
      <c r="COT71" s="191">
        <f t="shared" si="40"/>
        <v>0</v>
      </c>
      <c r="COU71" s="191">
        <f t="shared" si="40"/>
        <v>0</v>
      </c>
      <c r="COV71" s="191">
        <f t="shared" si="40"/>
        <v>0</v>
      </c>
      <c r="COW71" s="191">
        <f t="shared" si="40"/>
        <v>0</v>
      </c>
      <c r="COX71" s="191">
        <f t="shared" si="40"/>
        <v>0</v>
      </c>
      <c r="COY71" s="191">
        <f t="shared" si="40"/>
        <v>0</v>
      </c>
      <c r="COZ71" s="191">
        <f t="shared" si="40"/>
        <v>0</v>
      </c>
      <c r="CPA71" s="191">
        <f t="shared" si="40"/>
        <v>0</v>
      </c>
      <c r="CPB71" s="191">
        <f t="shared" si="40"/>
        <v>0</v>
      </c>
      <c r="CPC71" s="191">
        <f t="shared" si="40"/>
        <v>0</v>
      </c>
      <c r="CPD71" s="191">
        <f t="shared" si="40"/>
        <v>0</v>
      </c>
      <c r="CPE71" s="191">
        <f t="shared" si="40"/>
        <v>0</v>
      </c>
      <c r="CPF71" s="191">
        <f t="shared" si="40"/>
        <v>0</v>
      </c>
      <c r="CPG71" s="191">
        <f t="shared" si="40"/>
        <v>0</v>
      </c>
      <c r="CPH71" s="191">
        <f t="shared" si="40"/>
        <v>0</v>
      </c>
      <c r="CPI71" s="191">
        <f t="shared" si="40"/>
        <v>0</v>
      </c>
      <c r="CPJ71" s="191">
        <f t="shared" si="40"/>
        <v>0</v>
      </c>
      <c r="CPK71" s="191">
        <f t="shared" si="40"/>
        <v>0</v>
      </c>
      <c r="CPL71" s="191">
        <f t="shared" si="40"/>
        <v>0</v>
      </c>
      <c r="CPM71" s="191">
        <f t="shared" si="40"/>
        <v>0</v>
      </c>
      <c r="CPN71" s="191">
        <f t="shared" si="40"/>
        <v>0</v>
      </c>
      <c r="CPO71" s="191">
        <f t="shared" si="40"/>
        <v>0</v>
      </c>
      <c r="CPP71" s="191">
        <f t="shared" si="40"/>
        <v>0</v>
      </c>
      <c r="CPQ71" s="191">
        <f t="shared" si="40"/>
        <v>0</v>
      </c>
      <c r="CPR71" s="191">
        <f t="shared" si="40"/>
        <v>0</v>
      </c>
      <c r="CPS71" s="191">
        <f t="shared" si="40"/>
        <v>0</v>
      </c>
      <c r="CPT71" s="191">
        <f t="shared" si="40"/>
        <v>0</v>
      </c>
      <c r="CPU71" s="191">
        <f t="shared" si="40"/>
        <v>0</v>
      </c>
      <c r="CPV71" s="191">
        <f t="shared" si="40"/>
        <v>0</v>
      </c>
      <c r="CPW71" s="191">
        <f t="shared" si="40"/>
        <v>0</v>
      </c>
      <c r="CPX71" s="191">
        <f t="shared" si="40"/>
        <v>0</v>
      </c>
      <c r="CPY71" s="191">
        <f t="shared" si="40"/>
        <v>0</v>
      </c>
      <c r="CPZ71" s="191">
        <f t="shared" si="40"/>
        <v>0</v>
      </c>
      <c r="CQA71" s="191">
        <f t="shared" si="40"/>
        <v>0</v>
      </c>
      <c r="CQB71" s="191">
        <f t="shared" si="40"/>
        <v>0</v>
      </c>
      <c r="CQC71" s="191">
        <f t="shared" si="40"/>
        <v>0</v>
      </c>
      <c r="CQD71" s="191">
        <f t="shared" si="40"/>
        <v>0</v>
      </c>
      <c r="CQE71" s="191">
        <f t="shared" si="40"/>
        <v>0</v>
      </c>
      <c r="CQF71" s="191">
        <f t="shared" si="40"/>
        <v>0</v>
      </c>
      <c r="CQG71" s="191">
        <f t="shared" si="40"/>
        <v>0</v>
      </c>
      <c r="CQH71" s="191">
        <f t="shared" si="40"/>
        <v>0</v>
      </c>
      <c r="CQI71" s="191">
        <f t="shared" si="40"/>
        <v>0</v>
      </c>
      <c r="CQJ71" s="191">
        <f t="shared" si="40"/>
        <v>0</v>
      </c>
      <c r="CQK71" s="191">
        <f t="shared" si="40"/>
        <v>0</v>
      </c>
      <c r="CQL71" s="191">
        <f t="shared" si="40"/>
        <v>0</v>
      </c>
      <c r="CQM71" s="191">
        <f t="shared" si="40"/>
        <v>0</v>
      </c>
      <c r="CQN71" s="191">
        <f t="shared" si="40"/>
        <v>0</v>
      </c>
      <c r="CQO71" s="191">
        <f t="shared" si="40"/>
        <v>0</v>
      </c>
      <c r="CQP71" s="191">
        <f t="shared" si="40"/>
        <v>0</v>
      </c>
      <c r="CQQ71" s="191">
        <f t="shared" si="40"/>
        <v>0</v>
      </c>
      <c r="CQR71" s="191">
        <f t="shared" si="40"/>
        <v>0</v>
      </c>
      <c r="CQS71" s="191">
        <f t="shared" si="40"/>
        <v>0</v>
      </c>
      <c r="CQT71" s="191">
        <f t="shared" si="40"/>
        <v>0</v>
      </c>
      <c r="CQU71" s="191">
        <f t="shared" si="40"/>
        <v>0</v>
      </c>
      <c r="CQV71" s="191">
        <f t="shared" si="40"/>
        <v>0</v>
      </c>
      <c r="CQW71" s="191">
        <f t="shared" si="40"/>
        <v>0</v>
      </c>
      <c r="CQX71" s="191">
        <f t="shared" si="40"/>
        <v>0</v>
      </c>
      <c r="CQY71" s="191">
        <f t="shared" si="40"/>
        <v>0</v>
      </c>
      <c r="CQZ71" s="191">
        <f t="shared" si="40"/>
        <v>0</v>
      </c>
      <c r="CRA71" s="191">
        <f t="shared" si="40"/>
        <v>0</v>
      </c>
      <c r="CRB71" s="191">
        <f t="shared" si="40"/>
        <v>0</v>
      </c>
      <c r="CRC71" s="191">
        <f t="shared" ref="CRC71:CTN71" si="41">SUM(CRC72:CRC84)</f>
        <v>0</v>
      </c>
      <c r="CRD71" s="191">
        <f t="shared" si="41"/>
        <v>0</v>
      </c>
      <c r="CRE71" s="191">
        <f t="shared" si="41"/>
        <v>0</v>
      </c>
      <c r="CRF71" s="191">
        <f t="shared" si="41"/>
        <v>0</v>
      </c>
      <c r="CRG71" s="191">
        <f t="shared" si="41"/>
        <v>0</v>
      </c>
      <c r="CRH71" s="191">
        <f t="shared" si="41"/>
        <v>0</v>
      </c>
      <c r="CRI71" s="191">
        <f t="shared" si="41"/>
        <v>0</v>
      </c>
      <c r="CRJ71" s="191">
        <f t="shared" si="41"/>
        <v>0</v>
      </c>
      <c r="CRK71" s="191">
        <f t="shared" si="41"/>
        <v>0</v>
      </c>
      <c r="CRL71" s="191">
        <f t="shared" si="41"/>
        <v>0</v>
      </c>
      <c r="CRM71" s="191">
        <f t="shared" si="41"/>
        <v>0</v>
      </c>
      <c r="CRN71" s="191">
        <f t="shared" si="41"/>
        <v>0</v>
      </c>
      <c r="CRO71" s="191">
        <f t="shared" si="41"/>
        <v>0</v>
      </c>
      <c r="CRP71" s="191">
        <f t="shared" si="41"/>
        <v>0</v>
      </c>
      <c r="CRQ71" s="191">
        <f t="shared" si="41"/>
        <v>0</v>
      </c>
      <c r="CRR71" s="191">
        <f t="shared" si="41"/>
        <v>0</v>
      </c>
      <c r="CRS71" s="191">
        <f t="shared" si="41"/>
        <v>0</v>
      </c>
      <c r="CRT71" s="191">
        <f t="shared" si="41"/>
        <v>0</v>
      </c>
      <c r="CRU71" s="191">
        <f t="shared" si="41"/>
        <v>0</v>
      </c>
      <c r="CRV71" s="191">
        <f t="shared" si="41"/>
        <v>0</v>
      </c>
      <c r="CRW71" s="191">
        <f t="shared" si="41"/>
        <v>0</v>
      </c>
      <c r="CRX71" s="191">
        <f t="shared" si="41"/>
        <v>0</v>
      </c>
      <c r="CRY71" s="191">
        <f t="shared" si="41"/>
        <v>0</v>
      </c>
      <c r="CRZ71" s="191">
        <f t="shared" si="41"/>
        <v>0</v>
      </c>
      <c r="CSA71" s="191">
        <f t="shared" si="41"/>
        <v>0</v>
      </c>
      <c r="CSB71" s="191">
        <f t="shared" si="41"/>
        <v>0</v>
      </c>
      <c r="CSC71" s="191">
        <f t="shared" si="41"/>
        <v>0</v>
      </c>
      <c r="CSD71" s="191">
        <f t="shared" si="41"/>
        <v>0</v>
      </c>
      <c r="CSE71" s="191">
        <f t="shared" si="41"/>
        <v>0</v>
      </c>
      <c r="CSF71" s="191">
        <f t="shared" si="41"/>
        <v>0</v>
      </c>
      <c r="CSG71" s="191">
        <f t="shared" si="41"/>
        <v>0</v>
      </c>
      <c r="CSH71" s="191">
        <f t="shared" si="41"/>
        <v>0</v>
      </c>
      <c r="CSI71" s="191">
        <f t="shared" si="41"/>
        <v>0</v>
      </c>
      <c r="CSJ71" s="191">
        <f t="shared" si="41"/>
        <v>0</v>
      </c>
      <c r="CSK71" s="191">
        <f t="shared" si="41"/>
        <v>0</v>
      </c>
      <c r="CSL71" s="191">
        <f t="shared" si="41"/>
        <v>0</v>
      </c>
      <c r="CSM71" s="191">
        <f t="shared" si="41"/>
        <v>0</v>
      </c>
      <c r="CSN71" s="191">
        <f t="shared" si="41"/>
        <v>0</v>
      </c>
      <c r="CSO71" s="191">
        <f t="shared" si="41"/>
        <v>0</v>
      </c>
      <c r="CSP71" s="191">
        <f t="shared" si="41"/>
        <v>0</v>
      </c>
      <c r="CSQ71" s="191">
        <f t="shared" si="41"/>
        <v>0</v>
      </c>
      <c r="CSR71" s="191">
        <f t="shared" si="41"/>
        <v>0</v>
      </c>
      <c r="CSS71" s="191">
        <f t="shared" si="41"/>
        <v>0</v>
      </c>
      <c r="CST71" s="191">
        <f t="shared" si="41"/>
        <v>0</v>
      </c>
      <c r="CSU71" s="191">
        <f t="shared" si="41"/>
        <v>0</v>
      </c>
      <c r="CSV71" s="191">
        <f t="shared" si="41"/>
        <v>0</v>
      </c>
      <c r="CSW71" s="191">
        <f t="shared" si="41"/>
        <v>0</v>
      </c>
      <c r="CSX71" s="191">
        <f t="shared" si="41"/>
        <v>0</v>
      </c>
      <c r="CSY71" s="191">
        <f t="shared" si="41"/>
        <v>0</v>
      </c>
      <c r="CSZ71" s="191">
        <f t="shared" si="41"/>
        <v>0</v>
      </c>
      <c r="CTA71" s="191">
        <f t="shared" si="41"/>
        <v>0</v>
      </c>
      <c r="CTB71" s="191">
        <f t="shared" si="41"/>
        <v>0</v>
      </c>
      <c r="CTC71" s="191">
        <f t="shared" si="41"/>
        <v>0</v>
      </c>
      <c r="CTD71" s="191">
        <f t="shared" si="41"/>
        <v>0</v>
      </c>
      <c r="CTE71" s="191">
        <f t="shared" si="41"/>
        <v>0</v>
      </c>
      <c r="CTF71" s="191">
        <f t="shared" si="41"/>
        <v>0</v>
      </c>
      <c r="CTG71" s="191">
        <f t="shared" si="41"/>
        <v>0</v>
      </c>
      <c r="CTH71" s="191">
        <f t="shared" si="41"/>
        <v>0</v>
      </c>
      <c r="CTI71" s="191">
        <f t="shared" si="41"/>
        <v>0</v>
      </c>
      <c r="CTJ71" s="191">
        <f t="shared" si="41"/>
        <v>0</v>
      </c>
      <c r="CTK71" s="191">
        <f t="shared" si="41"/>
        <v>0</v>
      </c>
      <c r="CTL71" s="191">
        <f t="shared" si="41"/>
        <v>0</v>
      </c>
      <c r="CTM71" s="191">
        <f t="shared" si="41"/>
        <v>0</v>
      </c>
      <c r="CTN71" s="191">
        <f t="shared" si="41"/>
        <v>0</v>
      </c>
      <c r="CTO71" s="191">
        <f t="shared" ref="CTO71:CVZ71" si="42">SUM(CTO72:CTO84)</f>
        <v>0</v>
      </c>
      <c r="CTP71" s="191">
        <f t="shared" si="42"/>
        <v>0</v>
      </c>
      <c r="CTQ71" s="191">
        <f t="shared" si="42"/>
        <v>0</v>
      </c>
      <c r="CTR71" s="191">
        <f t="shared" si="42"/>
        <v>0</v>
      </c>
      <c r="CTS71" s="191">
        <f t="shared" si="42"/>
        <v>0</v>
      </c>
      <c r="CTT71" s="191">
        <f t="shared" si="42"/>
        <v>0</v>
      </c>
      <c r="CTU71" s="191">
        <f t="shared" si="42"/>
        <v>0</v>
      </c>
      <c r="CTV71" s="191">
        <f t="shared" si="42"/>
        <v>0</v>
      </c>
      <c r="CTW71" s="191">
        <f t="shared" si="42"/>
        <v>0</v>
      </c>
      <c r="CTX71" s="191">
        <f t="shared" si="42"/>
        <v>0</v>
      </c>
      <c r="CTY71" s="191">
        <f t="shared" si="42"/>
        <v>0</v>
      </c>
      <c r="CTZ71" s="191">
        <f t="shared" si="42"/>
        <v>0</v>
      </c>
      <c r="CUA71" s="191">
        <f t="shared" si="42"/>
        <v>0</v>
      </c>
      <c r="CUB71" s="191">
        <f t="shared" si="42"/>
        <v>0</v>
      </c>
      <c r="CUC71" s="191">
        <f t="shared" si="42"/>
        <v>0</v>
      </c>
      <c r="CUD71" s="191">
        <f t="shared" si="42"/>
        <v>0</v>
      </c>
      <c r="CUE71" s="191">
        <f t="shared" si="42"/>
        <v>0</v>
      </c>
      <c r="CUF71" s="191">
        <f t="shared" si="42"/>
        <v>0</v>
      </c>
      <c r="CUG71" s="191">
        <f t="shared" si="42"/>
        <v>0</v>
      </c>
      <c r="CUH71" s="191">
        <f t="shared" si="42"/>
        <v>0</v>
      </c>
      <c r="CUI71" s="191">
        <f t="shared" si="42"/>
        <v>0</v>
      </c>
      <c r="CUJ71" s="191">
        <f t="shared" si="42"/>
        <v>0</v>
      </c>
      <c r="CUK71" s="191">
        <f t="shared" si="42"/>
        <v>0</v>
      </c>
      <c r="CUL71" s="191">
        <f t="shared" si="42"/>
        <v>0</v>
      </c>
      <c r="CUM71" s="191">
        <f t="shared" si="42"/>
        <v>0</v>
      </c>
      <c r="CUN71" s="191">
        <f t="shared" si="42"/>
        <v>0</v>
      </c>
      <c r="CUO71" s="191">
        <f t="shared" si="42"/>
        <v>0</v>
      </c>
      <c r="CUP71" s="191">
        <f t="shared" si="42"/>
        <v>0</v>
      </c>
      <c r="CUQ71" s="191">
        <f t="shared" si="42"/>
        <v>0</v>
      </c>
      <c r="CUR71" s="191">
        <f t="shared" si="42"/>
        <v>0</v>
      </c>
      <c r="CUS71" s="191">
        <f t="shared" si="42"/>
        <v>0</v>
      </c>
      <c r="CUT71" s="191">
        <f t="shared" si="42"/>
        <v>0</v>
      </c>
      <c r="CUU71" s="191">
        <f t="shared" si="42"/>
        <v>0</v>
      </c>
      <c r="CUV71" s="191">
        <f t="shared" si="42"/>
        <v>0</v>
      </c>
      <c r="CUW71" s="191">
        <f t="shared" si="42"/>
        <v>0</v>
      </c>
      <c r="CUX71" s="191">
        <f t="shared" si="42"/>
        <v>0</v>
      </c>
      <c r="CUY71" s="191">
        <f t="shared" si="42"/>
        <v>0</v>
      </c>
      <c r="CUZ71" s="191">
        <f t="shared" si="42"/>
        <v>0</v>
      </c>
      <c r="CVA71" s="191">
        <f t="shared" si="42"/>
        <v>0</v>
      </c>
      <c r="CVB71" s="191">
        <f t="shared" si="42"/>
        <v>0</v>
      </c>
      <c r="CVC71" s="191">
        <f t="shared" si="42"/>
        <v>0</v>
      </c>
      <c r="CVD71" s="191">
        <f t="shared" si="42"/>
        <v>0</v>
      </c>
      <c r="CVE71" s="191">
        <f t="shared" si="42"/>
        <v>0</v>
      </c>
      <c r="CVF71" s="191">
        <f t="shared" si="42"/>
        <v>0</v>
      </c>
      <c r="CVG71" s="191">
        <f t="shared" si="42"/>
        <v>0</v>
      </c>
      <c r="CVH71" s="191">
        <f t="shared" si="42"/>
        <v>0</v>
      </c>
      <c r="CVI71" s="191">
        <f t="shared" si="42"/>
        <v>0</v>
      </c>
      <c r="CVJ71" s="191">
        <f t="shared" si="42"/>
        <v>0</v>
      </c>
      <c r="CVK71" s="191">
        <f t="shared" si="42"/>
        <v>0</v>
      </c>
      <c r="CVL71" s="191">
        <f t="shared" si="42"/>
        <v>0</v>
      </c>
      <c r="CVM71" s="191">
        <f t="shared" si="42"/>
        <v>0</v>
      </c>
      <c r="CVN71" s="191">
        <f t="shared" si="42"/>
        <v>0</v>
      </c>
      <c r="CVO71" s="191">
        <f t="shared" si="42"/>
        <v>0</v>
      </c>
      <c r="CVP71" s="191">
        <f t="shared" si="42"/>
        <v>0</v>
      </c>
      <c r="CVQ71" s="191">
        <f t="shared" si="42"/>
        <v>0</v>
      </c>
      <c r="CVR71" s="191">
        <f t="shared" si="42"/>
        <v>0</v>
      </c>
      <c r="CVS71" s="191">
        <f t="shared" si="42"/>
        <v>0</v>
      </c>
      <c r="CVT71" s="191">
        <f t="shared" si="42"/>
        <v>0</v>
      </c>
      <c r="CVU71" s="191">
        <f t="shared" si="42"/>
        <v>0</v>
      </c>
      <c r="CVV71" s="191">
        <f t="shared" si="42"/>
        <v>0</v>
      </c>
      <c r="CVW71" s="191">
        <f t="shared" si="42"/>
        <v>0</v>
      </c>
      <c r="CVX71" s="191">
        <f t="shared" si="42"/>
        <v>0</v>
      </c>
      <c r="CVY71" s="191">
        <f t="shared" si="42"/>
        <v>0</v>
      </c>
      <c r="CVZ71" s="191">
        <f t="shared" si="42"/>
        <v>0</v>
      </c>
      <c r="CWA71" s="191">
        <f t="shared" ref="CWA71:CYL71" si="43">SUM(CWA72:CWA84)</f>
        <v>0</v>
      </c>
      <c r="CWB71" s="191">
        <f t="shared" si="43"/>
        <v>0</v>
      </c>
      <c r="CWC71" s="191">
        <f t="shared" si="43"/>
        <v>0</v>
      </c>
      <c r="CWD71" s="191">
        <f t="shared" si="43"/>
        <v>0</v>
      </c>
      <c r="CWE71" s="191">
        <f t="shared" si="43"/>
        <v>0</v>
      </c>
      <c r="CWF71" s="191">
        <f t="shared" si="43"/>
        <v>0</v>
      </c>
      <c r="CWG71" s="191">
        <f t="shared" si="43"/>
        <v>0</v>
      </c>
      <c r="CWH71" s="191">
        <f t="shared" si="43"/>
        <v>0</v>
      </c>
      <c r="CWI71" s="191">
        <f t="shared" si="43"/>
        <v>0</v>
      </c>
      <c r="CWJ71" s="191">
        <f t="shared" si="43"/>
        <v>0</v>
      </c>
      <c r="CWK71" s="191">
        <f t="shared" si="43"/>
        <v>0</v>
      </c>
      <c r="CWL71" s="191">
        <f t="shared" si="43"/>
        <v>0</v>
      </c>
      <c r="CWM71" s="191">
        <f t="shared" si="43"/>
        <v>0</v>
      </c>
      <c r="CWN71" s="191">
        <f t="shared" si="43"/>
        <v>0</v>
      </c>
      <c r="CWO71" s="191">
        <f t="shared" si="43"/>
        <v>0</v>
      </c>
      <c r="CWP71" s="191">
        <f t="shared" si="43"/>
        <v>0</v>
      </c>
      <c r="CWQ71" s="191">
        <f t="shared" si="43"/>
        <v>0</v>
      </c>
      <c r="CWR71" s="191">
        <f t="shared" si="43"/>
        <v>0</v>
      </c>
      <c r="CWS71" s="191">
        <f t="shared" si="43"/>
        <v>0</v>
      </c>
      <c r="CWT71" s="191">
        <f t="shared" si="43"/>
        <v>0</v>
      </c>
      <c r="CWU71" s="191">
        <f t="shared" si="43"/>
        <v>0</v>
      </c>
      <c r="CWV71" s="191">
        <f t="shared" si="43"/>
        <v>0</v>
      </c>
      <c r="CWW71" s="191">
        <f t="shared" si="43"/>
        <v>0</v>
      </c>
      <c r="CWX71" s="191">
        <f t="shared" si="43"/>
        <v>0</v>
      </c>
      <c r="CWY71" s="191">
        <f t="shared" si="43"/>
        <v>0</v>
      </c>
      <c r="CWZ71" s="191">
        <f t="shared" si="43"/>
        <v>0</v>
      </c>
      <c r="CXA71" s="191">
        <f t="shared" si="43"/>
        <v>0</v>
      </c>
      <c r="CXB71" s="191">
        <f t="shared" si="43"/>
        <v>0</v>
      </c>
      <c r="CXC71" s="191">
        <f t="shared" si="43"/>
        <v>0</v>
      </c>
      <c r="CXD71" s="191">
        <f t="shared" si="43"/>
        <v>0</v>
      </c>
      <c r="CXE71" s="191">
        <f t="shared" si="43"/>
        <v>0</v>
      </c>
      <c r="CXF71" s="191">
        <f t="shared" si="43"/>
        <v>0</v>
      </c>
      <c r="CXG71" s="191">
        <f t="shared" si="43"/>
        <v>0</v>
      </c>
      <c r="CXH71" s="191">
        <f t="shared" si="43"/>
        <v>0</v>
      </c>
      <c r="CXI71" s="191">
        <f t="shared" si="43"/>
        <v>0</v>
      </c>
      <c r="CXJ71" s="191">
        <f t="shared" si="43"/>
        <v>0</v>
      </c>
      <c r="CXK71" s="191">
        <f t="shared" si="43"/>
        <v>0</v>
      </c>
      <c r="CXL71" s="191">
        <f t="shared" si="43"/>
        <v>0</v>
      </c>
      <c r="CXM71" s="191">
        <f t="shared" si="43"/>
        <v>0</v>
      </c>
      <c r="CXN71" s="191">
        <f t="shared" si="43"/>
        <v>0</v>
      </c>
      <c r="CXO71" s="191">
        <f t="shared" si="43"/>
        <v>0</v>
      </c>
      <c r="CXP71" s="191">
        <f t="shared" si="43"/>
        <v>0</v>
      </c>
      <c r="CXQ71" s="191">
        <f t="shared" si="43"/>
        <v>0</v>
      </c>
      <c r="CXR71" s="191">
        <f t="shared" si="43"/>
        <v>0</v>
      </c>
      <c r="CXS71" s="191">
        <f t="shared" si="43"/>
        <v>0</v>
      </c>
      <c r="CXT71" s="191">
        <f t="shared" si="43"/>
        <v>0</v>
      </c>
      <c r="CXU71" s="191">
        <f t="shared" si="43"/>
        <v>0</v>
      </c>
      <c r="CXV71" s="191">
        <f t="shared" si="43"/>
        <v>0</v>
      </c>
      <c r="CXW71" s="191">
        <f t="shared" si="43"/>
        <v>0</v>
      </c>
      <c r="CXX71" s="191">
        <f t="shared" si="43"/>
        <v>0</v>
      </c>
      <c r="CXY71" s="191">
        <f t="shared" si="43"/>
        <v>0</v>
      </c>
      <c r="CXZ71" s="191">
        <f t="shared" si="43"/>
        <v>0</v>
      </c>
      <c r="CYA71" s="191">
        <f t="shared" si="43"/>
        <v>0</v>
      </c>
      <c r="CYB71" s="191">
        <f t="shared" si="43"/>
        <v>0</v>
      </c>
      <c r="CYC71" s="191">
        <f t="shared" si="43"/>
        <v>0</v>
      </c>
      <c r="CYD71" s="191">
        <f t="shared" si="43"/>
        <v>0</v>
      </c>
      <c r="CYE71" s="191">
        <f t="shared" si="43"/>
        <v>0</v>
      </c>
      <c r="CYF71" s="191">
        <f t="shared" si="43"/>
        <v>0</v>
      </c>
      <c r="CYG71" s="191">
        <f t="shared" si="43"/>
        <v>0</v>
      </c>
      <c r="CYH71" s="191">
        <f t="shared" si="43"/>
        <v>0</v>
      </c>
      <c r="CYI71" s="191">
        <f t="shared" si="43"/>
        <v>0</v>
      </c>
      <c r="CYJ71" s="191">
        <f t="shared" si="43"/>
        <v>0</v>
      </c>
      <c r="CYK71" s="191">
        <f t="shared" si="43"/>
        <v>0</v>
      </c>
      <c r="CYL71" s="191">
        <f t="shared" si="43"/>
        <v>0</v>
      </c>
      <c r="CYM71" s="191">
        <f t="shared" ref="CYM71:DAX71" si="44">SUM(CYM72:CYM84)</f>
        <v>0</v>
      </c>
      <c r="CYN71" s="191">
        <f t="shared" si="44"/>
        <v>0</v>
      </c>
      <c r="CYO71" s="191">
        <f t="shared" si="44"/>
        <v>0</v>
      </c>
      <c r="CYP71" s="191">
        <f t="shared" si="44"/>
        <v>0</v>
      </c>
      <c r="CYQ71" s="191">
        <f t="shared" si="44"/>
        <v>0</v>
      </c>
      <c r="CYR71" s="191">
        <f t="shared" si="44"/>
        <v>0</v>
      </c>
      <c r="CYS71" s="191">
        <f t="shared" si="44"/>
        <v>0</v>
      </c>
      <c r="CYT71" s="191">
        <f t="shared" si="44"/>
        <v>0</v>
      </c>
      <c r="CYU71" s="191">
        <f t="shared" si="44"/>
        <v>0</v>
      </c>
      <c r="CYV71" s="191">
        <f t="shared" si="44"/>
        <v>0</v>
      </c>
      <c r="CYW71" s="191">
        <f t="shared" si="44"/>
        <v>0</v>
      </c>
      <c r="CYX71" s="191">
        <f t="shared" si="44"/>
        <v>0</v>
      </c>
      <c r="CYY71" s="191">
        <f t="shared" si="44"/>
        <v>0</v>
      </c>
      <c r="CYZ71" s="191">
        <f t="shared" si="44"/>
        <v>0</v>
      </c>
      <c r="CZA71" s="191">
        <f t="shared" si="44"/>
        <v>0</v>
      </c>
      <c r="CZB71" s="191">
        <f t="shared" si="44"/>
        <v>0</v>
      </c>
      <c r="CZC71" s="191">
        <f t="shared" si="44"/>
        <v>0</v>
      </c>
      <c r="CZD71" s="191">
        <f t="shared" si="44"/>
        <v>0</v>
      </c>
      <c r="CZE71" s="191">
        <f t="shared" si="44"/>
        <v>0</v>
      </c>
      <c r="CZF71" s="191">
        <f t="shared" si="44"/>
        <v>0</v>
      </c>
      <c r="CZG71" s="191">
        <f t="shared" si="44"/>
        <v>0</v>
      </c>
      <c r="CZH71" s="191">
        <f t="shared" si="44"/>
        <v>0</v>
      </c>
      <c r="CZI71" s="191">
        <f t="shared" si="44"/>
        <v>0</v>
      </c>
      <c r="CZJ71" s="191">
        <f t="shared" si="44"/>
        <v>0</v>
      </c>
      <c r="CZK71" s="191">
        <f t="shared" si="44"/>
        <v>0</v>
      </c>
      <c r="CZL71" s="191">
        <f t="shared" si="44"/>
        <v>0</v>
      </c>
      <c r="CZM71" s="191">
        <f t="shared" si="44"/>
        <v>0</v>
      </c>
      <c r="CZN71" s="191">
        <f t="shared" si="44"/>
        <v>0</v>
      </c>
      <c r="CZO71" s="191">
        <f t="shared" si="44"/>
        <v>0</v>
      </c>
      <c r="CZP71" s="191">
        <f t="shared" si="44"/>
        <v>0</v>
      </c>
      <c r="CZQ71" s="191">
        <f t="shared" si="44"/>
        <v>0</v>
      </c>
      <c r="CZR71" s="191">
        <f t="shared" si="44"/>
        <v>0</v>
      </c>
      <c r="CZS71" s="191">
        <f t="shared" si="44"/>
        <v>0</v>
      </c>
      <c r="CZT71" s="191">
        <f t="shared" si="44"/>
        <v>0</v>
      </c>
      <c r="CZU71" s="191">
        <f t="shared" si="44"/>
        <v>0</v>
      </c>
      <c r="CZV71" s="191">
        <f t="shared" si="44"/>
        <v>0</v>
      </c>
      <c r="CZW71" s="191">
        <f t="shared" si="44"/>
        <v>0</v>
      </c>
      <c r="CZX71" s="191">
        <f t="shared" si="44"/>
        <v>0</v>
      </c>
      <c r="CZY71" s="191">
        <f t="shared" si="44"/>
        <v>0</v>
      </c>
      <c r="CZZ71" s="191">
        <f t="shared" si="44"/>
        <v>0</v>
      </c>
      <c r="DAA71" s="191">
        <f t="shared" si="44"/>
        <v>0</v>
      </c>
      <c r="DAB71" s="191">
        <f t="shared" si="44"/>
        <v>0</v>
      </c>
      <c r="DAC71" s="191">
        <f t="shared" si="44"/>
        <v>0</v>
      </c>
      <c r="DAD71" s="191">
        <f t="shared" si="44"/>
        <v>0</v>
      </c>
      <c r="DAE71" s="191">
        <f t="shared" si="44"/>
        <v>0</v>
      </c>
      <c r="DAF71" s="191">
        <f t="shared" si="44"/>
        <v>0</v>
      </c>
      <c r="DAG71" s="191">
        <f t="shared" si="44"/>
        <v>0</v>
      </c>
      <c r="DAH71" s="191">
        <f t="shared" si="44"/>
        <v>0</v>
      </c>
      <c r="DAI71" s="191">
        <f t="shared" si="44"/>
        <v>0</v>
      </c>
      <c r="DAJ71" s="191">
        <f t="shared" si="44"/>
        <v>0</v>
      </c>
      <c r="DAK71" s="191">
        <f t="shared" si="44"/>
        <v>0</v>
      </c>
      <c r="DAL71" s="191">
        <f t="shared" si="44"/>
        <v>0</v>
      </c>
      <c r="DAM71" s="191">
        <f t="shared" si="44"/>
        <v>0</v>
      </c>
      <c r="DAN71" s="191">
        <f t="shared" si="44"/>
        <v>0</v>
      </c>
      <c r="DAO71" s="191">
        <f t="shared" si="44"/>
        <v>0</v>
      </c>
      <c r="DAP71" s="191">
        <f t="shared" si="44"/>
        <v>0</v>
      </c>
      <c r="DAQ71" s="191">
        <f t="shared" si="44"/>
        <v>0</v>
      </c>
      <c r="DAR71" s="191">
        <f t="shared" si="44"/>
        <v>0</v>
      </c>
      <c r="DAS71" s="191">
        <f t="shared" si="44"/>
        <v>0</v>
      </c>
      <c r="DAT71" s="191">
        <f t="shared" si="44"/>
        <v>0</v>
      </c>
      <c r="DAU71" s="191">
        <f t="shared" si="44"/>
        <v>0</v>
      </c>
      <c r="DAV71" s="191">
        <f t="shared" si="44"/>
        <v>0</v>
      </c>
      <c r="DAW71" s="191">
        <f t="shared" si="44"/>
        <v>0</v>
      </c>
      <c r="DAX71" s="191">
        <f t="shared" si="44"/>
        <v>0</v>
      </c>
      <c r="DAY71" s="191">
        <f t="shared" ref="DAY71:DDJ71" si="45">SUM(DAY72:DAY84)</f>
        <v>0</v>
      </c>
      <c r="DAZ71" s="191">
        <f t="shared" si="45"/>
        <v>0</v>
      </c>
      <c r="DBA71" s="191">
        <f t="shared" si="45"/>
        <v>0</v>
      </c>
      <c r="DBB71" s="191">
        <f t="shared" si="45"/>
        <v>0</v>
      </c>
      <c r="DBC71" s="191">
        <f t="shared" si="45"/>
        <v>0</v>
      </c>
      <c r="DBD71" s="191">
        <f t="shared" si="45"/>
        <v>0</v>
      </c>
      <c r="DBE71" s="191">
        <f t="shared" si="45"/>
        <v>0</v>
      </c>
      <c r="DBF71" s="191">
        <f t="shared" si="45"/>
        <v>0</v>
      </c>
      <c r="DBG71" s="191">
        <f t="shared" si="45"/>
        <v>0</v>
      </c>
      <c r="DBH71" s="191">
        <f t="shared" si="45"/>
        <v>0</v>
      </c>
      <c r="DBI71" s="191">
        <f t="shared" si="45"/>
        <v>0</v>
      </c>
      <c r="DBJ71" s="191">
        <f t="shared" si="45"/>
        <v>0</v>
      </c>
      <c r="DBK71" s="191">
        <f t="shared" si="45"/>
        <v>0</v>
      </c>
      <c r="DBL71" s="191">
        <f t="shared" si="45"/>
        <v>0</v>
      </c>
      <c r="DBM71" s="191">
        <f t="shared" si="45"/>
        <v>0</v>
      </c>
      <c r="DBN71" s="191">
        <f t="shared" si="45"/>
        <v>0</v>
      </c>
      <c r="DBO71" s="191">
        <f t="shared" si="45"/>
        <v>0</v>
      </c>
      <c r="DBP71" s="191">
        <f t="shared" si="45"/>
        <v>0</v>
      </c>
      <c r="DBQ71" s="191">
        <f t="shared" si="45"/>
        <v>0</v>
      </c>
      <c r="DBR71" s="191">
        <f t="shared" si="45"/>
        <v>0</v>
      </c>
      <c r="DBS71" s="191">
        <f t="shared" si="45"/>
        <v>0</v>
      </c>
      <c r="DBT71" s="191">
        <f t="shared" si="45"/>
        <v>0</v>
      </c>
      <c r="DBU71" s="191">
        <f t="shared" si="45"/>
        <v>0</v>
      </c>
      <c r="DBV71" s="191">
        <f t="shared" si="45"/>
        <v>0</v>
      </c>
      <c r="DBW71" s="191">
        <f t="shared" si="45"/>
        <v>0</v>
      </c>
      <c r="DBX71" s="191">
        <f t="shared" si="45"/>
        <v>0</v>
      </c>
      <c r="DBY71" s="191">
        <f t="shared" si="45"/>
        <v>0</v>
      </c>
      <c r="DBZ71" s="191">
        <f t="shared" si="45"/>
        <v>0</v>
      </c>
      <c r="DCA71" s="191">
        <f t="shared" si="45"/>
        <v>0</v>
      </c>
      <c r="DCB71" s="191">
        <f t="shared" si="45"/>
        <v>0</v>
      </c>
      <c r="DCC71" s="191">
        <f t="shared" si="45"/>
        <v>0</v>
      </c>
      <c r="DCD71" s="191">
        <f t="shared" si="45"/>
        <v>0</v>
      </c>
      <c r="DCE71" s="191">
        <f t="shared" si="45"/>
        <v>0</v>
      </c>
      <c r="DCF71" s="191">
        <f t="shared" si="45"/>
        <v>0</v>
      </c>
      <c r="DCG71" s="191">
        <f t="shared" si="45"/>
        <v>0</v>
      </c>
      <c r="DCH71" s="191">
        <f t="shared" si="45"/>
        <v>0</v>
      </c>
      <c r="DCI71" s="191">
        <f t="shared" si="45"/>
        <v>0</v>
      </c>
      <c r="DCJ71" s="191">
        <f t="shared" si="45"/>
        <v>0</v>
      </c>
      <c r="DCK71" s="191">
        <f t="shared" si="45"/>
        <v>0</v>
      </c>
      <c r="DCL71" s="191">
        <f t="shared" si="45"/>
        <v>0</v>
      </c>
      <c r="DCM71" s="191">
        <f t="shared" si="45"/>
        <v>0</v>
      </c>
      <c r="DCN71" s="191">
        <f t="shared" si="45"/>
        <v>0</v>
      </c>
      <c r="DCO71" s="191">
        <f t="shared" si="45"/>
        <v>0</v>
      </c>
      <c r="DCP71" s="191">
        <f t="shared" si="45"/>
        <v>0</v>
      </c>
      <c r="DCQ71" s="191">
        <f t="shared" si="45"/>
        <v>0</v>
      </c>
      <c r="DCR71" s="191">
        <f t="shared" si="45"/>
        <v>0</v>
      </c>
      <c r="DCS71" s="191">
        <f t="shared" si="45"/>
        <v>0</v>
      </c>
      <c r="DCT71" s="191">
        <f t="shared" si="45"/>
        <v>0</v>
      </c>
      <c r="DCU71" s="191">
        <f t="shared" si="45"/>
        <v>0</v>
      </c>
      <c r="DCV71" s="191">
        <f t="shared" si="45"/>
        <v>0</v>
      </c>
      <c r="DCW71" s="191">
        <f t="shared" si="45"/>
        <v>0</v>
      </c>
      <c r="DCX71" s="191">
        <f t="shared" si="45"/>
        <v>0</v>
      </c>
      <c r="DCY71" s="191">
        <f t="shared" si="45"/>
        <v>0</v>
      </c>
      <c r="DCZ71" s="191">
        <f t="shared" si="45"/>
        <v>0</v>
      </c>
      <c r="DDA71" s="191">
        <f t="shared" si="45"/>
        <v>0</v>
      </c>
      <c r="DDB71" s="191">
        <f t="shared" si="45"/>
        <v>0</v>
      </c>
      <c r="DDC71" s="191">
        <f t="shared" si="45"/>
        <v>0</v>
      </c>
      <c r="DDD71" s="191">
        <f t="shared" si="45"/>
        <v>0</v>
      </c>
      <c r="DDE71" s="191">
        <f t="shared" si="45"/>
        <v>0</v>
      </c>
      <c r="DDF71" s="191">
        <f t="shared" si="45"/>
        <v>0</v>
      </c>
      <c r="DDG71" s="191">
        <f t="shared" si="45"/>
        <v>0</v>
      </c>
      <c r="DDH71" s="191">
        <f t="shared" si="45"/>
        <v>0</v>
      </c>
      <c r="DDI71" s="191">
        <f t="shared" si="45"/>
        <v>0</v>
      </c>
      <c r="DDJ71" s="191">
        <f t="shared" si="45"/>
        <v>0</v>
      </c>
      <c r="DDK71" s="191">
        <f t="shared" ref="DDK71:DFV71" si="46">SUM(DDK72:DDK84)</f>
        <v>0</v>
      </c>
      <c r="DDL71" s="191">
        <f t="shared" si="46"/>
        <v>0</v>
      </c>
      <c r="DDM71" s="191">
        <f t="shared" si="46"/>
        <v>0</v>
      </c>
      <c r="DDN71" s="191">
        <f t="shared" si="46"/>
        <v>0</v>
      </c>
      <c r="DDO71" s="191">
        <f t="shared" si="46"/>
        <v>0</v>
      </c>
      <c r="DDP71" s="191">
        <f t="shared" si="46"/>
        <v>0</v>
      </c>
      <c r="DDQ71" s="191">
        <f t="shared" si="46"/>
        <v>0</v>
      </c>
      <c r="DDR71" s="191">
        <f t="shared" si="46"/>
        <v>0</v>
      </c>
      <c r="DDS71" s="191">
        <f t="shared" si="46"/>
        <v>0</v>
      </c>
      <c r="DDT71" s="191">
        <f t="shared" si="46"/>
        <v>0</v>
      </c>
      <c r="DDU71" s="191">
        <f t="shared" si="46"/>
        <v>0</v>
      </c>
      <c r="DDV71" s="191">
        <f t="shared" si="46"/>
        <v>0</v>
      </c>
      <c r="DDW71" s="191">
        <f t="shared" si="46"/>
        <v>0</v>
      </c>
      <c r="DDX71" s="191">
        <f t="shared" si="46"/>
        <v>0</v>
      </c>
      <c r="DDY71" s="191">
        <f t="shared" si="46"/>
        <v>0</v>
      </c>
      <c r="DDZ71" s="191">
        <f t="shared" si="46"/>
        <v>0</v>
      </c>
      <c r="DEA71" s="191">
        <f t="shared" si="46"/>
        <v>0</v>
      </c>
      <c r="DEB71" s="191">
        <f t="shared" si="46"/>
        <v>0</v>
      </c>
      <c r="DEC71" s="191">
        <f t="shared" si="46"/>
        <v>0</v>
      </c>
      <c r="DED71" s="191">
        <f t="shared" si="46"/>
        <v>0</v>
      </c>
      <c r="DEE71" s="191">
        <f t="shared" si="46"/>
        <v>0</v>
      </c>
      <c r="DEF71" s="191">
        <f t="shared" si="46"/>
        <v>0</v>
      </c>
      <c r="DEG71" s="191">
        <f t="shared" si="46"/>
        <v>0</v>
      </c>
      <c r="DEH71" s="191">
        <f t="shared" si="46"/>
        <v>0</v>
      </c>
      <c r="DEI71" s="191">
        <f t="shared" si="46"/>
        <v>0</v>
      </c>
      <c r="DEJ71" s="191">
        <f t="shared" si="46"/>
        <v>0</v>
      </c>
      <c r="DEK71" s="191">
        <f t="shared" si="46"/>
        <v>0</v>
      </c>
      <c r="DEL71" s="191">
        <f t="shared" si="46"/>
        <v>0</v>
      </c>
      <c r="DEM71" s="191">
        <f t="shared" si="46"/>
        <v>0</v>
      </c>
      <c r="DEN71" s="191">
        <f t="shared" si="46"/>
        <v>0</v>
      </c>
      <c r="DEO71" s="191">
        <f t="shared" si="46"/>
        <v>0</v>
      </c>
      <c r="DEP71" s="191">
        <f t="shared" si="46"/>
        <v>0</v>
      </c>
      <c r="DEQ71" s="191">
        <f t="shared" si="46"/>
        <v>0</v>
      </c>
      <c r="DER71" s="191">
        <f t="shared" si="46"/>
        <v>0</v>
      </c>
      <c r="DES71" s="191">
        <f t="shared" si="46"/>
        <v>0</v>
      </c>
      <c r="DET71" s="191">
        <f t="shared" si="46"/>
        <v>0</v>
      </c>
      <c r="DEU71" s="191">
        <f t="shared" si="46"/>
        <v>0</v>
      </c>
      <c r="DEV71" s="191">
        <f t="shared" si="46"/>
        <v>0</v>
      </c>
      <c r="DEW71" s="191">
        <f t="shared" si="46"/>
        <v>0</v>
      </c>
      <c r="DEX71" s="191">
        <f t="shared" si="46"/>
        <v>0</v>
      </c>
      <c r="DEY71" s="191">
        <f t="shared" si="46"/>
        <v>0</v>
      </c>
      <c r="DEZ71" s="191">
        <f t="shared" si="46"/>
        <v>0</v>
      </c>
      <c r="DFA71" s="191">
        <f t="shared" si="46"/>
        <v>0</v>
      </c>
      <c r="DFB71" s="191">
        <f t="shared" si="46"/>
        <v>0</v>
      </c>
      <c r="DFC71" s="191">
        <f t="shared" si="46"/>
        <v>0</v>
      </c>
      <c r="DFD71" s="191">
        <f t="shared" si="46"/>
        <v>0</v>
      </c>
      <c r="DFE71" s="191">
        <f t="shared" si="46"/>
        <v>0</v>
      </c>
      <c r="DFF71" s="191">
        <f t="shared" si="46"/>
        <v>0</v>
      </c>
      <c r="DFG71" s="191">
        <f t="shared" si="46"/>
        <v>0</v>
      </c>
      <c r="DFH71" s="191">
        <f t="shared" si="46"/>
        <v>0</v>
      </c>
      <c r="DFI71" s="191">
        <f t="shared" si="46"/>
        <v>0</v>
      </c>
      <c r="DFJ71" s="191">
        <f t="shared" si="46"/>
        <v>0</v>
      </c>
      <c r="DFK71" s="191">
        <f t="shared" si="46"/>
        <v>0</v>
      </c>
      <c r="DFL71" s="191">
        <f t="shared" si="46"/>
        <v>0</v>
      </c>
      <c r="DFM71" s="191">
        <f t="shared" si="46"/>
        <v>0</v>
      </c>
      <c r="DFN71" s="191">
        <f t="shared" si="46"/>
        <v>0</v>
      </c>
      <c r="DFO71" s="191">
        <f t="shared" si="46"/>
        <v>0</v>
      </c>
      <c r="DFP71" s="191">
        <f t="shared" si="46"/>
        <v>0</v>
      </c>
      <c r="DFQ71" s="191">
        <f t="shared" si="46"/>
        <v>0</v>
      </c>
      <c r="DFR71" s="191">
        <f t="shared" si="46"/>
        <v>0</v>
      </c>
      <c r="DFS71" s="191">
        <f t="shared" si="46"/>
        <v>0</v>
      </c>
      <c r="DFT71" s="191">
        <f t="shared" si="46"/>
        <v>0</v>
      </c>
      <c r="DFU71" s="191">
        <f t="shared" si="46"/>
        <v>0</v>
      </c>
      <c r="DFV71" s="191">
        <f t="shared" si="46"/>
        <v>0</v>
      </c>
      <c r="DFW71" s="191">
        <f t="shared" ref="DFW71:DIH71" si="47">SUM(DFW72:DFW84)</f>
        <v>0</v>
      </c>
      <c r="DFX71" s="191">
        <f t="shared" si="47"/>
        <v>0</v>
      </c>
      <c r="DFY71" s="191">
        <f t="shared" si="47"/>
        <v>0</v>
      </c>
      <c r="DFZ71" s="191">
        <f t="shared" si="47"/>
        <v>0</v>
      </c>
      <c r="DGA71" s="191">
        <f t="shared" si="47"/>
        <v>0</v>
      </c>
      <c r="DGB71" s="191">
        <f t="shared" si="47"/>
        <v>0</v>
      </c>
      <c r="DGC71" s="191">
        <f t="shared" si="47"/>
        <v>0</v>
      </c>
      <c r="DGD71" s="191">
        <f t="shared" si="47"/>
        <v>0</v>
      </c>
      <c r="DGE71" s="191">
        <f t="shared" si="47"/>
        <v>0</v>
      </c>
      <c r="DGF71" s="191">
        <f t="shared" si="47"/>
        <v>0</v>
      </c>
      <c r="DGG71" s="191">
        <f t="shared" si="47"/>
        <v>0</v>
      </c>
      <c r="DGH71" s="191">
        <f t="shared" si="47"/>
        <v>0</v>
      </c>
      <c r="DGI71" s="191">
        <f t="shared" si="47"/>
        <v>0</v>
      </c>
      <c r="DGJ71" s="191">
        <f t="shared" si="47"/>
        <v>0</v>
      </c>
      <c r="DGK71" s="191">
        <f t="shared" si="47"/>
        <v>0</v>
      </c>
      <c r="DGL71" s="191">
        <f t="shared" si="47"/>
        <v>0</v>
      </c>
      <c r="DGM71" s="191">
        <f t="shared" si="47"/>
        <v>0</v>
      </c>
      <c r="DGN71" s="191">
        <f t="shared" si="47"/>
        <v>0</v>
      </c>
      <c r="DGO71" s="191">
        <f t="shared" si="47"/>
        <v>0</v>
      </c>
      <c r="DGP71" s="191">
        <f t="shared" si="47"/>
        <v>0</v>
      </c>
      <c r="DGQ71" s="191">
        <f t="shared" si="47"/>
        <v>0</v>
      </c>
      <c r="DGR71" s="191">
        <f t="shared" si="47"/>
        <v>0</v>
      </c>
      <c r="DGS71" s="191">
        <f t="shared" si="47"/>
        <v>0</v>
      </c>
      <c r="DGT71" s="191">
        <f t="shared" si="47"/>
        <v>0</v>
      </c>
      <c r="DGU71" s="191">
        <f t="shared" si="47"/>
        <v>0</v>
      </c>
      <c r="DGV71" s="191">
        <f t="shared" si="47"/>
        <v>0</v>
      </c>
      <c r="DGW71" s="191">
        <f t="shared" si="47"/>
        <v>0</v>
      </c>
      <c r="DGX71" s="191">
        <f t="shared" si="47"/>
        <v>0</v>
      </c>
      <c r="DGY71" s="191">
        <f t="shared" si="47"/>
        <v>0</v>
      </c>
      <c r="DGZ71" s="191">
        <f t="shared" si="47"/>
        <v>0</v>
      </c>
      <c r="DHA71" s="191">
        <f t="shared" si="47"/>
        <v>0</v>
      </c>
      <c r="DHB71" s="191">
        <f t="shared" si="47"/>
        <v>0</v>
      </c>
      <c r="DHC71" s="191">
        <f t="shared" si="47"/>
        <v>0</v>
      </c>
      <c r="DHD71" s="191">
        <f t="shared" si="47"/>
        <v>0</v>
      </c>
      <c r="DHE71" s="191">
        <f t="shared" si="47"/>
        <v>0</v>
      </c>
      <c r="DHF71" s="191">
        <f t="shared" si="47"/>
        <v>0</v>
      </c>
      <c r="DHG71" s="191">
        <f t="shared" si="47"/>
        <v>0</v>
      </c>
      <c r="DHH71" s="191">
        <f t="shared" si="47"/>
        <v>0</v>
      </c>
      <c r="DHI71" s="191">
        <f t="shared" si="47"/>
        <v>0</v>
      </c>
      <c r="DHJ71" s="191">
        <f t="shared" si="47"/>
        <v>0</v>
      </c>
      <c r="DHK71" s="191">
        <f t="shared" si="47"/>
        <v>0</v>
      </c>
      <c r="DHL71" s="191">
        <f t="shared" si="47"/>
        <v>0</v>
      </c>
      <c r="DHM71" s="191">
        <f t="shared" si="47"/>
        <v>0</v>
      </c>
      <c r="DHN71" s="191">
        <f t="shared" si="47"/>
        <v>0</v>
      </c>
      <c r="DHO71" s="191">
        <f t="shared" si="47"/>
        <v>0</v>
      </c>
      <c r="DHP71" s="191">
        <f t="shared" si="47"/>
        <v>0</v>
      </c>
      <c r="DHQ71" s="191">
        <f t="shared" si="47"/>
        <v>0</v>
      </c>
      <c r="DHR71" s="191">
        <f t="shared" si="47"/>
        <v>0</v>
      </c>
      <c r="DHS71" s="191">
        <f t="shared" si="47"/>
        <v>0</v>
      </c>
      <c r="DHT71" s="191">
        <f t="shared" si="47"/>
        <v>0</v>
      </c>
      <c r="DHU71" s="191">
        <f t="shared" si="47"/>
        <v>0</v>
      </c>
      <c r="DHV71" s="191">
        <f t="shared" si="47"/>
        <v>0</v>
      </c>
      <c r="DHW71" s="191">
        <f t="shared" si="47"/>
        <v>0</v>
      </c>
      <c r="DHX71" s="191">
        <f t="shared" si="47"/>
        <v>0</v>
      </c>
      <c r="DHY71" s="191">
        <f t="shared" si="47"/>
        <v>0</v>
      </c>
      <c r="DHZ71" s="191">
        <f t="shared" si="47"/>
        <v>0</v>
      </c>
      <c r="DIA71" s="191">
        <f t="shared" si="47"/>
        <v>0</v>
      </c>
      <c r="DIB71" s="191">
        <f t="shared" si="47"/>
        <v>0</v>
      </c>
      <c r="DIC71" s="191">
        <f t="shared" si="47"/>
        <v>0</v>
      </c>
      <c r="DID71" s="191">
        <f t="shared" si="47"/>
        <v>0</v>
      </c>
      <c r="DIE71" s="191">
        <f t="shared" si="47"/>
        <v>0</v>
      </c>
      <c r="DIF71" s="191">
        <f t="shared" si="47"/>
        <v>0</v>
      </c>
      <c r="DIG71" s="191">
        <f t="shared" si="47"/>
        <v>0</v>
      </c>
      <c r="DIH71" s="191">
        <f t="shared" si="47"/>
        <v>0</v>
      </c>
      <c r="DII71" s="191">
        <f t="shared" ref="DII71:DKT71" si="48">SUM(DII72:DII84)</f>
        <v>0</v>
      </c>
      <c r="DIJ71" s="191">
        <f t="shared" si="48"/>
        <v>0</v>
      </c>
      <c r="DIK71" s="191">
        <f t="shared" si="48"/>
        <v>0</v>
      </c>
      <c r="DIL71" s="191">
        <f t="shared" si="48"/>
        <v>0</v>
      </c>
      <c r="DIM71" s="191">
        <f t="shared" si="48"/>
        <v>0</v>
      </c>
      <c r="DIN71" s="191">
        <f t="shared" si="48"/>
        <v>0</v>
      </c>
      <c r="DIO71" s="191">
        <f t="shared" si="48"/>
        <v>0</v>
      </c>
      <c r="DIP71" s="191">
        <f t="shared" si="48"/>
        <v>0</v>
      </c>
      <c r="DIQ71" s="191">
        <f t="shared" si="48"/>
        <v>0</v>
      </c>
      <c r="DIR71" s="191">
        <f t="shared" si="48"/>
        <v>0</v>
      </c>
      <c r="DIS71" s="191">
        <f t="shared" si="48"/>
        <v>0</v>
      </c>
      <c r="DIT71" s="191">
        <f t="shared" si="48"/>
        <v>0</v>
      </c>
      <c r="DIU71" s="191">
        <f t="shared" si="48"/>
        <v>0</v>
      </c>
      <c r="DIV71" s="191">
        <f t="shared" si="48"/>
        <v>0</v>
      </c>
      <c r="DIW71" s="191">
        <f t="shared" si="48"/>
        <v>0</v>
      </c>
      <c r="DIX71" s="191">
        <f t="shared" si="48"/>
        <v>0</v>
      </c>
      <c r="DIY71" s="191">
        <f t="shared" si="48"/>
        <v>0</v>
      </c>
      <c r="DIZ71" s="191">
        <f t="shared" si="48"/>
        <v>0</v>
      </c>
      <c r="DJA71" s="191">
        <f t="shared" si="48"/>
        <v>0</v>
      </c>
      <c r="DJB71" s="191">
        <f t="shared" si="48"/>
        <v>0</v>
      </c>
      <c r="DJC71" s="191">
        <f t="shared" si="48"/>
        <v>0</v>
      </c>
      <c r="DJD71" s="191">
        <f t="shared" si="48"/>
        <v>0</v>
      </c>
      <c r="DJE71" s="191">
        <f t="shared" si="48"/>
        <v>0</v>
      </c>
      <c r="DJF71" s="191">
        <f t="shared" si="48"/>
        <v>0</v>
      </c>
      <c r="DJG71" s="191">
        <f t="shared" si="48"/>
        <v>0</v>
      </c>
      <c r="DJH71" s="191">
        <f t="shared" si="48"/>
        <v>0</v>
      </c>
      <c r="DJI71" s="191">
        <f t="shared" si="48"/>
        <v>0</v>
      </c>
      <c r="DJJ71" s="191">
        <f t="shared" si="48"/>
        <v>0</v>
      </c>
      <c r="DJK71" s="191">
        <f t="shared" si="48"/>
        <v>0</v>
      </c>
      <c r="DJL71" s="191">
        <f t="shared" si="48"/>
        <v>0</v>
      </c>
      <c r="DJM71" s="191">
        <f t="shared" si="48"/>
        <v>0</v>
      </c>
      <c r="DJN71" s="191">
        <f t="shared" si="48"/>
        <v>0</v>
      </c>
      <c r="DJO71" s="191">
        <f t="shared" si="48"/>
        <v>0</v>
      </c>
      <c r="DJP71" s="191">
        <f t="shared" si="48"/>
        <v>0</v>
      </c>
      <c r="DJQ71" s="191">
        <f t="shared" si="48"/>
        <v>0</v>
      </c>
      <c r="DJR71" s="191">
        <f t="shared" si="48"/>
        <v>0</v>
      </c>
      <c r="DJS71" s="191">
        <f t="shared" si="48"/>
        <v>0</v>
      </c>
      <c r="DJT71" s="191">
        <f t="shared" si="48"/>
        <v>0</v>
      </c>
      <c r="DJU71" s="191">
        <f t="shared" si="48"/>
        <v>0</v>
      </c>
      <c r="DJV71" s="191">
        <f t="shared" si="48"/>
        <v>0</v>
      </c>
      <c r="DJW71" s="191">
        <f t="shared" si="48"/>
        <v>0</v>
      </c>
      <c r="DJX71" s="191">
        <f t="shared" si="48"/>
        <v>0</v>
      </c>
      <c r="DJY71" s="191">
        <f t="shared" si="48"/>
        <v>0</v>
      </c>
      <c r="DJZ71" s="191">
        <f t="shared" si="48"/>
        <v>0</v>
      </c>
      <c r="DKA71" s="191">
        <f t="shared" si="48"/>
        <v>0</v>
      </c>
      <c r="DKB71" s="191">
        <f t="shared" si="48"/>
        <v>0</v>
      </c>
      <c r="DKC71" s="191">
        <f t="shared" si="48"/>
        <v>0</v>
      </c>
      <c r="DKD71" s="191">
        <f t="shared" si="48"/>
        <v>0</v>
      </c>
      <c r="DKE71" s="191">
        <f t="shared" si="48"/>
        <v>0</v>
      </c>
      <c r="DKF71" s="191">
        <f t="shared" si="48"/>
        <v>0</v>
      </c>
      <c r="DKG71" s="191">
        <f t="shared" si="48"/>
        <v>0</v>
      </c>
      <c r="DKH71" s="191">
        <f t="shared" si="48"/>
        <v>0</v>
      </c>
      <c r="DKI71" s="191">
        <f t="shared" si="48"/>
        <v>0</v>
      </c>
      <c r="DKJ71" s="191">
        <f t="shared" si="48"/>
        <v>0</v>
      </c>
      <c r="DKK71" s="191">
        <f t="shared" si="48"/>
        <v>0</v>
      </c>
      <c r="DKL71" s="191">
        <f t="shared" si="48"/>
        <v>0</v>
      </c>
      <c r="DKM71" s="191">
        <f t="shared" si="48"/>
        <v>0</v>
      </c>
      <c r="DKN71" s="191">
        <f t="shared" si="48"/>
        <v>0</v>
      </c>
      <c r="DKO71" s="191">
        <f t="shared" si="48"/>
        <v>0</v>
      </c>
      <c r="DKP71" s="191">
        <f t="shared" si="48"/>
        <v>0</v>
      </c>
      <c r="DKQ71" s="191">
        <f t="shared" si="48"/>
        <v>0</v>
      </c>
      <c r="DKR71" s="191">
        <f t="shared" si="48"/>
        <v>0</v>
      </c>
      <c r="DKS71" s="191">
        <f t="shared" si="48"/>
        <v>0</v>
      </c>
      <c r="DKT71" s="191">
        <f t="shared" si="48"/>
        <v>0</v>
      </c>
      <c r="DKU71" s="191">
        <f t="shared" ref="DKU71:DNF71" si="49">SUM(DKU72:DKU84)</f>
        <v>0</v>
      </c>
      <c r="DKV71" s="191">
        <f t="shared" si="49"/>
        <v>0</v>
      </c>
      <c r="DKW71" s="191">
        <f t="shared" si="49"/>
        <v>0</v>
      </c>
      <c r="DKX71" s="191">
        <f t="shared" si="49"/>
        <v>0</v>
      </c>
      <c r="DKY71" s="191">
        <f t="shared" si="49"/>
        <v>0</v>
      </c>
      <c r="DKZ71" s="191">
        <f t="shared" si="49"/>
        <v>0</v>
      </c>
      <c r="DLA71" s="191">
        <f t="shared" si="49"/>
        <v>0</v>
      </c>
      <c r="DLB71" s="191">
        <f t="shared" si="49"/>
        <v>0</v>
      </c>
      <c r="DLC71" s="191">
        <f t="shared" si="49"/>
        <v>0</v>
      </c>
      <c r="DLD71" s="191">
        <f t="shared" si="49"/>
        <v>0</v>
      </c>
      <c r="DLE71" s="191">
        <f t="shared" si="49"/>
        <v>0</v>
      </c>
      <c r="DLF71" s="191">
        <f t="shared" si="49"/>
        <v>0</v>
      </c>
      <c r="DLG71" s="191">
        <f t="shared" si="49"/>
        <v>0</v>
      </c>
      <c r="DLH71" s="191">
        <f t="shared" si="49"/>
        <v>0</v>
      </c>
      <c r="DLI71" s="191">
        <f t="shared" si="49"/>
        <v>0</v>
      </c>
      <c r="DLJ71" s="191">
        <f t="shared" si="49"/>
        <v>0</v>
      </c>
      <c r="DLK71" s="191">
        <f t="shared" si="49"/>
        <v>0</v>
      </c>
      <c r="DLL71" s="191">
        <f t="shared" si="49"/>
        <v>0</v>
      </c>
      <c r="DLM71" s="191">
        <f t="shared" si="49"/>
        <v>0</v>
      </c>
      <c r="DLN71" s="191">
        <f t="shared" si="49"/>
        <v>0</v>
      </c>
      <c r="DLO71" s="191">
        <f t="shared" si="49"/>
        <v>0</v>
      </c>
      <c r="DLP71" s="191">
        <f t="shared" si="49"/>
        <v>0</v>
      </c>
      <c r="DLQ71" s="191">
        <f t="shared" si="49"/>
        <v>0</v>
      </c>
      <c r="DLR71" s="191">
        <f t="shared" si="49"/>
        <v>0</v>
      </c>
      <c r="DLS71" s="191">
        <f t="shared" si="49"/>
        <v>0</v>
      </c>
      <c r="DLT71" s="191">
        <f t="shared" si="49"/>
        <v>0</v>
      </c>
      <c r="DLU71" s="191">
        <f t="shared" si="49"/>
        <v>0</v>
      </c>
      <c r="DLV71" s="191">
        <f t="shared" si="49"/>
        <v>0</v>
      </c>
      <c r="DLW71" s="191">
        <f t="shared" si="49"/>
        <v>0</v>
      </c>
      <c r="DLX71" s="191">
        <f t="shared" si="49"/>
        <v>0</v>
      </c>
      <c r="DLY71" s="191">
        <f t="shared" si="49"/>
        <v>0</v>
      </c>
      <c r="DLZ71" s="191">
        <f t="shared" si="49"/>
        <v>0</v>
      </c>
      <c r="DMA71" s="191">
        <f t="shared" si="49"/>
        <v>0</v>
      </c>
      <c r="DMB71" s="191">
        <f t="shared" si="49"/>
        <v>0</v>
      </c>
      <c r="DMC71" s="191">
        <f t="shared" si="49"/>
        <v>0</v>
      </c>
      <c r="DMD71" s="191">
        <f t="shared" si="49"/>
        <v>0</v>
      </c>
      <c r="DME71" s="191">
        <f t="shared" si="49"/>
        <v>0</v>
      </c>
      <c r="DMF71" s="191">
        <f t="shared" si="49"/>
        <v>0</v>
      </c>
      <c r="DMG71" s="191">
        <f t="shared" si="49"/>
        <v>0</v>
      </c>
      <c r="DMH71" s="191">
        <f t="shared" si="49"/>
        <v>0</v>
      </c>
      <c r="DMI71" s="191">
        <f t="shared" si="49"/>
        <v>0</v>
      </c>
      <c r="DMJ71" s="191">
        <f t="shared" si="49"/>
        <v>0</v>
      </c>
      <c r="DMK71" s="191">
        <f t="shared" si="49"/>
        <v>0</v>
      </c>
      <c r="DML71" s="191">
        <f t="shared" si="49"/>
        <v>0</v>
      </c>
      <c r="DMM71" s="191">
        <f t="shared" si="49"/>
        <v>0</v>
      </c>
      <c r="DMN71" s="191">
        <f t="shared" si="49"/>
        <v>0</v>
      </c>
      <c r="DMO71" s="191">
        <f t="shared" si="49"/>
        <v>0</v>
      </c>
      <c r="DMP71" s="191">
        <f t="shared" si="49"/>
        <v>0</v>
      </c>
      <c r="DMQ71" s="191">
        <f t="shared" si="49"/>
        <v>0</v>
      </c>
      <c r="DMR71" s="191">
        <f t="shared" si="49"/>
        <v>0</v>
      </c>
      <c r="DMS71" s="191">
        <f t="shared" si="49"/>
        <v>0</v>
      </c>
      <c r="DMT71" s="191">
        <f t="shared" si="49"/>
        <v>0</v>
      </c>
      <c r="DMU71" s="191">
        <f t="shared" si="49"/>
        <v>0</v>
      </c>
      <c r="DMV71" s="191">
        <f t="shared" si="49"/>
        <v>0</v>
      </c>
      <c r="DMW71" s="191">
        <f t="shared" si="49"/>
        <v>0</v>
      </c>
      <c r="DMX71" s="191">
        <f t="shared" si="49"/>
        <v>0</v>
      </c>
      <c r="DMY71" s="191">
        <f t="shared" si="49"/>
        <v>0</v>
      </c>
      <c r="DMZ71" s="191">
        <f t="shared" si="49"/>
        <v>0</v>
      </c>
      <c r="DNA71" s="191">
        <f t="shared" si="49"/>
        <v>0</v>
      </c>
      <c r="DNB71" s="191">
        <f t="shared" si="49"/>
        <v>0</v>
      </c>
      <c r="DNC71" s="191">
        <f t="shared" si="49"/>
        <v>0</v>
      </c>
      <c r="DND71" s="191">
        <f t="shared" si="49"/>
        <v>0</v>
      </c>
      <c r="DNE71" s="191">
        <f t="shared" si="49"/>
        <v>0</v>
      </c>
      <c r="DNF71" s="191">
        <f t="shared" si="49"/>
        <v>0</v>
      </c>
      <c r="DNG71" s="191">
        <f t="shared" ref="DNG71:DPR71" si="50">SUM(DNG72:DNG84)</f>
        <v>0</v>
      </c>
      <c r="DNH71" s="191">
        <f t="shared" si="50"/>
        <v>0</v>
      </c>
      <c r="DNI71" s="191">
        <f t="shared" si="50"/>
        <v>0</v>
      </c>
      <c r="DNJ71" s="191">
        <f t="shared" si="50"/>
        <v>0</v>
      </c>
      <c r="DNK71" s="191">
        <f t="shared" si="50"/>
        <v>0</v>
      </c>
      <c r="DNL71" s="191">
        <f t="shared" si="50"/>
        <v>0</v>
      </c>
      <c r="DNM71" s="191">
        <f t="shared" si="50"/>
        <v>0</v>
      </c>
      <c r="DNN71" s="191">
        <f t="shared" si="50"/>
        <v>0</v>
      </c>
      <c r="DNO71" s="191">
        <f t="shared" si="50"/>
        <v>0</v>
      </c>
      <c r="DNP71" s="191">
        <f t="shared" si="50"/>
        <v>0</v>
      </c>
      <c r="DNQ71" s="191">
        <f t="shared" si="50"/>
        <v>0</v>
      </c>
      <c r="DNR71" s="191">
        <f t="shared" si="50"/>
        <v>0</v>
      </c>
      <c r="DNS71" s="191">
        <f t="shared" si="50"/>
        <v>0</v>
      </c>
      <c r="DNT71" s="191">
        <f t="shared" si="50"/>
        <v>0</v>
      </c>
      <c r="DNU71" s="191">
        <f t="shared" si="50"/>
        <v>0</v>
      </c>
      <c r="DNV71" s="191">
        <f t="shared" si="50"/>
        <v>0</v>
      </c>
      <c r="DNW71" s="191">
        <f t="shared" si="50"/>
        <v>0</v>
      </c>
      <c r="DNX71" s="191">
        <f t="shared" si="50"/>
        <v>0</v>
      </c>
      <c r="DNY71" s="191">
        <f t="shared" si="50"/>
        <v>0</v>
      </c>
      <c r="DNZ71" s="191">
        <f t="shared" si="50"/>
        <v>0</v>
      </c>
      <c r="DOA71" s="191">
        <f t="shared" si="50"/>
        <v>0</v>
      </c>
      <c r="DOB71" s="191">
        <f t="shared" si="50"/>
        <v>0</v>
      </c>
      <c r="DOC71" s="191">
        <f t="shared" si="50"/>
        <v>0</v>
      </c>
      <c r="DOD71" s="191">
        <f t="shared" si="50"/>
        <v>0</v>
      </c>
      <c r="DOE71" s="191">
        <f t="shared" si="50"/>
        <v>0</v>
      </c>
      <c r="DOF71" s="191">
        <f t="shared" si="50"/>
        <v>0</v>
      </c>
      <c r="DOG71" s="191">
        <f t="shared" si="50"/>
        <v>0</v>
      </c>
      <c r="DOH71" s="191">
        <f t="shared" si="50"/>
        <v>0</v>
      </c>
      <c r="DOI71" s="191">
        <f t="shared" si="50"/>
        <v>0</v>
      </c>
      <c r="DOJ71" s="191">
        <f t="shared" si="50"/>
        <v>0</v>
      </c>
      <c r="DOK71" s="191">
        <f t="shared" si="50"/>
        <v>0</v>
      </c>
      <c r="DOL71" s="191">
        <f t="shared" si="50"/>
        <v>0</v>
      </c>
      <c r="DOM71" s="191">
        <f t="shared" si="50"/>
        <v>0</v>
      </c>
      <c r="DON71" s="191">
        <f t="shared" si="50"/>
        <v>0</v>
      </c>
      <c r="DOO71" s="191">
        <f t="shared" si="50"/>
        <v>0</v>
      </c>
      <c r="DOP71" s="191">
        <f t="shared" si="50"/>
        <v>0</v>
      </c>
      <c r="DOQ71" s="191">
        <f t="shared" si="50"/>
        <v>0</v>
      </c>
      <c r="DOR71" s="191">
        <f t="shared" si="50"/>
        <v>0</v>
      </c>
      <c r="DOS71" s="191">
        <f t="shared" si="50"/>
        <v>0</v>
      </c>
      <c r="DOT71" s="191">
        <f t="shared" si="50"/>
        <v>0</v>
      </c>
      <c r="DOU71" s="191">
        <f t="shared" si="50"/>
        <v>0</v>
      </c>
      <c r="DOV71" s="191">
        <f t="shared" si="50"/>
        <v>0</v>
      </c>
      <c r="DOW71" s="191">
        <f t="shared" si="50"/>
        <v>0</v>
      </c>
      <c r="DOX71" s="191">
        <f t="shared" si="50"/>
        <v>0</v>
      </c>
      <c r="DOY71" s="191">
        <f t="shared" si="50"/>
        <v>0</v>
      </c>
      <c r="DOZ71" s="191">
        <f t="shared" si="50"/>
        <v>0</v>
      </c>
      <c r="DPA71" s="191">
        <f t="shared" si="50"/>
        <v>0</v>
      </c>
      <c r="DPB71" s="191">
        <f t="shared" si="50"/>
        <v>0</v>
      </c>
      <c r="DPC71" s="191">
        <f t="shared" si="50"/>
        <v>0</v>
      </c>
      <c r="DPD71" s="191">
        <f t="shared" si="50"/>
        <v>0</v>
      </c>
      <c r="DPE71" s="191">
        <f t="shared" si="50"/>
        <v>0</v>
      </c>
      <c r="DPF71" s="191">
        <f t="shared" si="50"/>
        <v>0</v>
      </c>
      <c r="DPG71" s="191">
        <f t="shared" si="50"/>
        <v>0</v>
      </c>
      <c r="DPH71" s="191">
        <f t="shared" si="50"/>
        <v>0</v>
      </c>
      <c r="DPI71" s="191">
        <f t="shared" si="50"/>
        <v>0</v>
      </c>
      <c r="DPJ71" s="191">
        <f t="shared" si="50"/>
        <v>0</v>
      </c>
      <c r="DPK71" s="191">
        <f t="shared" si="50"/>
        <v>0</v>
      </c>
      <c r="DPL71" s="191">
        <f t="shared" si="50"/>
        <v>0</v>
      </c>
      <c r="DPM71" s="191">
        <f t="shared" si="50"/>
        <v>0</v>
      </c>
      <c r="DPN71" s="191">
        <f t="shared" si="50"/>
        <v>0</v>
      </c>
      <c r="DPO71" s="191">
        <f t="shared" si="50"/>
        <v>0</v>
      </c>
      <c r="DPP71" s="191">
        <f t="shared" si="50"/>
        <v>0</v>
      </c>
      <c r="DPQ71" s="191">
        <f t="shared" si="50"/>
        <v>0</v>
      </c>
      <c r="DPR71" s="191">
        <f t="shared" si="50"/>
        <v>0</v>
      </c>
      <c r="DPS71" s="191">
        <f t="shared" ref="DPS71:DSD71" si="51">SUM(DPS72:DPS84)</f>
        <v>0</v>
      </c>
      <c r="DPT71" s="191">
        <f t="shared" si="51"/>
        <v>0</v>
      </c>
      <c r="DPU71" s="191">
        <f t="shared" si="51"/>
        <v>0</v>
      </c>
      <c r="DPV71" s="191">
        <f t="shared" si="51"/>
        <v>0</v>
      </c>
      <c r="DPW71" s="191">
        <f t="shared" si="51"/>
        <v>0</v>
      </c>
      <c r="DPX71" s="191">
        <f t="shared" si="51"/>
        <v>0</v>
      </c>
      <c r="DPY71" s="191">
        <f t="shared" si="51"/>
        <v>0</v>
      </c>
      <c r="DPZ71" s="191">
        <f t="shared" si="51"/>
        <v>0</v>
      </c>
      <c r="DQA71" s="191">
        <f t="shared" si="51"/>
        <v>0</v>
      </c>
      <c r="DQB71" s="191">
        <f t="shared" si="51"/>
        <v>0</v>
      </c>
      <c r="DQC71" s="191">
        <f t="shared" si="51"/>
        <v>0</v>
      </c>
      <c r="DQD71" s="191">
        <f t="shared" si="51"/>
        <v>0</v>
      </c>
      <c r="DQE71" s="191">
        <f t="shared" si="51"/>
        <v>0</v>
      </c>
      <c r="DQF71" s="191">
        <f t="shared" si="51"/>
        <v>0</v>
      </c>
      <c r="DQG71" s="191">
        <f t="shared" si="51"/>
        <v>0</v>
      </c>
      <c r="DQH71" s="191">
        <f t="shared" si="51"/>
        <v>0</v>
      </c>
      <c r="DQI71" s="191">
        <f t="shared" si="51"/>
        <v>0</v>
      </c>
      <c r="DQJ71" s="191">
        <f t="shared" si="51"/>
        <v>0</v>
      </c>
      <c r="DQK71" s="191">
        <f t="shared" si="51"/>
        <v>0</v>
      </c>
      <c r="DQL71" s="191">
        <f t="shared" si="51"/>
        <v>0</v>
      </c>
      <c r="DQM71" s="191">
        <f t="shared" si="51"/>
        <v>0</v>
      </c>
      <c r="DQN71" s="191">
        <f t="shared" si="51"/>
        <v>0</v>
      </c>
      <c r="DQO71" s="191">
        <f t="shared" si="51"/>
        <v>0</v>
      </c>
      <c r="DQP71" s="191">
        <f t="shared" si="51"/>
        <v>0</v>
      </c>
      <c r="DQQ71" s="191">
        <f t="shared" si="51"/>
        <v>0</v>
      </c>
      <c r="DQR71" s="191">
        <f t="shared" si="51"/>
        <v>0</v>
      </c>
      <c r="DQS71" s="191">
        <f t="shared" si="51"/>
        <v>0</v>
      </c>
      <c r="DQT71" s="191">
        <f t="shared" si="51"/>
        <v>0</v>
      </c>
      <c r="DQU71" s="191">
        <f t="shared" si="51"/>
        <v>0</v>
      </c>
      <c r="DQV71" s="191">
        <f t="shared" si="51"/>
        <v>0</v>
      </c>
      <c r="DQW71" s="191">
        <f t="shared" si="51"/>
        <v>0</v>
      </c>
      <c r="DQX71" s="191">
        <f t="shared" si="51"/>
        <v>0</v>
      </c>
      <c r="DQY71" s="191">
        <f t="shared" si="51"/>
        <v>0</v>
      </c>
      <c r="DQZ71" s="191">
        <f t="shared" si="51"/>
        <v>0</v>
      </c>
      <c r="DRA71" s="191">
        <f t="shared" si="51"/>
        <v>0</v>
      </c>
      <c r="DRB71" s="191">
        <f t="shared" si="51"/>
        <v>0</v>
      </c>
      <c r="DRC71" s="191">
        <f t="shared" si="51"/>
        <v>0</v>
      </c>
      <c r="DRD71" s="191">
        <f t="shared" si="51"/>
        <v>0</v>
      </c>
      <c r="DRE71" s="191">
        <f t="shared" si="51"/>
        <v>0</v>
      </c>
      <c r="DRF71" s="191">
        <f t="shared" si="51"/>
        <v>0</v>
      </c>
      <c r="DRG71" s="191">
        <f t="shared" si="51"/>
        <v>0</v>
      </c>
      <c r="DRH71" s="191">
        <f t="shared" si="51"/>
        <v>0</v>
      </c>
      <c r="DRI71" s="191">
        <f t="shared" si="51"/>
        <v>0</v>
      </c>
      <c r="DRJ71" s="191">
        <f t="shared" si="51"/>
        <v>0</v>
      </c>
      <c r="DRK71" s="191">
        <f t="shared" si="51"/>
        <v>0</v>
      </c>
      <c r="DRL71" s="191">
        <f t="shared" si="51"/>
        <v>0</v>
      </c>
      <c r="DRM71" s="191">
        <f t="shared" si="51"/>
        <v>0</v>
      </c>
      <c r="DRN71" s="191">
        <f t="shared" si="51"/>
        <v>0</v>
      </c>
      <c r="DRO71" s="191">
        <f t="shared" si="51"/>
        <v>0</v>
      </c>
      <c r="DRP71" s="191">
        <f t="shared" si="51"/>
        <v>0</v>
      </c>
      <c r="DRQ71" s="191">
        <f t="shared" si="51"/>
        <v>0</v>
      </c>
      <c r="DRR71" s="191">
        <f t="shared" si="51"/>
        <v>0</v>
      </c>
      <c r="DRS71" s="191">
        <f t="shared" si="51"/>
        <v>0</v>
      </c>
      <c r="DRT71" s="191">
        <f t="shared" si="51"/>
        <v>0</v>
      </c>
      <c r="DRU71" s="191">
        <f t="shared" si="51"/>
        <v>0</v>
      </c>
      <c r="DRV71" s="191">
        <f t="shared" si="51"/>
        <v>0</v>
      </c>
      <c r="DRW71" s="191">
        <f t="shared" si="51"/>
        <v>0</v>
      </c>
      <c r="DRX71" s="191">
        <f t="shared" si="51"/>
        <v>0</v>
      </c>
      <c r="DRY71" s="191">
        <f t="shared" si="51"/>
        <v>0</v>
      </c>
      <c r="DRZ71" s="191">
        <f t="shared" si="51"/>
        <v>0</v>
      </c>
      <c r="DSA71" s="191">
        <f t="shared" si="51"/>
        <v>0</v>
      </c>
      <c r="DSB71" s="191">
        <f t="shared" si="51"/>
        <v>0</v>
      </c>
      <c r="DSC71" s="191">
        <f t="shared" si="51"/>
        <v>0</v>
      </c>
      <c r="DSD71" s="191">
        <f t="shared" si="51"/>
        <v>0</v>
      </c>
      <c r="DSE71" s="191">
        <f t="shared" ref="DSE71:DUP71" si="52">SUM(DSE72:DSE84)</f>
        <v>0</v>
      </c>
      <c r="DSF71" s="191">
        <f t="shared" si="52"/>
        <v>0</v>
      </c>
      <c r="DSG71" s="191">
        <f t="shared" si="52"/>
        <v>0</v>
      </c>
      <c r="DSH71" s="191">
        <f t="shared" si="52"/>
        <v>0</v>
      </c>
      <c r="DSI71" s="191">
        <f t="shared" si="52"/>
        <v>0</v>
      </c>
      <c r="DSJ71" s="191">
        <f t="shared" si="52"/>
        <v>0</v>
      </c>
      <c r="DSK71" s="191">
        <f t="shared" si="52"/>
        <v>0</v>
      </c>
      <c r="DSL71" s="191">
        <f t="shared" si="52"/>
        <v>0</v>
      </c>
      <c r="DSM71" s="191">
        <f t="shared" si="52"/>
        <v>0</v>
      </c>
      <c r="DSN71" s="191">
        <f t="shared" si="52"/>
        <v>0</v>
      </c>
      <c r="DSO71" s="191">
        <f t="shared" si="52"/>
        <v>0</v>
      </c>
      <c r="DSP71" s="191">
        <f t="shared" si="52"/>
        <v>0</v>
      </c>
      <c r="DSQ71" s="191">
        <f t="shared" si="52"/>
        <v>0</v>
      </c>
      <c r="DSR71" s="191">
        <f t="shared" si="52"/>
        <v>0</v>
      </c>
      <c r="DSS71" s="191">
        <f t="shared" si="52"/>
        <v>0</v>
      </c>
      <c r="DST71" s="191">
        <f t="shared" si="52"/>
        <v>0</v>
      </c>
      <c r="DSU71" s="191">
        <f t="shared" si="52"/>
        <v>0</v>
      </c>
      <c r="DSV71" s="191">
        <f t="shared" si="52"/>
        <v>0</v>
      </c>
      <c r="DSW71" s="191">
        <f t="shared" si="52"/>
        <v>0</v>
      </c>
      <c r="DSX71" s="191">
        <f t="shared" si="52"/>
        <v>0</v>
      </c>
      <c r="DSY71" s="191">
        <f t="shared" si="52"/>
        <v>0</v>
      </c>
      <c r="DSZ71" s="191">
        <f t="shared" si="52"/>
        <v>0</v>
      </c>
      <c r="DTA71" s="191">
        <f t="shared" si="52"/>
        <v>0</v>
      </c>
      <c r="DTB71" s="191">
        <f t="shared" si="52"/>
        <v>0</v>
      </c>
      <c r="DTC71" s="191">
        <f t="shared" si="52"/>
        <v>0</v>
      </c>
      <c r="DTD71" s="191">
        <f t="shared" si="52"/>
        <v>0</v>
      </c>
      <c r="DTE71" s="191">
        <f t="shared" si="52"/>
        <v>0</v>
      </c>
      <c r="DTF71" s="191">
        <f t="shared" si="52"/>
        <v>0</v>
      </c>
      <c r="DTG71" s="191">
        <f t="shared" si="52"/>
        <v>0</v>
      </c>
      <c r="DTH71" s="191">
        <f t="shared" si="52"/>
        <v>0</v>
      </c>
      <c r="DTI71" s="191">
        <f t="shared" si="52"/>
        <v>0</v>
      </c>
      <c r="DTJ71" s="191">
        <f t="shared" si="52"/>
        <v>0</v>
      </c>
      <c r="DTK71" s="191">
        <f t="shared" si="52"/>
        <v>0</v>
      </c>
      <c r="DTL71" s="191">
        <f t="shared" si="52"/>
        <v>0</v>
      </c>
      <c r="DTM71" s="191">
        <f t="shared" si="52"/>
        <v>0</v>
      </c>
      <c r="DTN71" s="191">
        <f t="shared" si="52"/>
        <v>0</v>
      </c>
      <c r="DTO71" s="191">
        <f t="shared" si="52"/>
        <v>0</v>
      </c>
      <c r="DTP71" s="191">
        <f t="shared" si="52"/>
        <v>0</v>
      </c>
      <c r="DTQ71" s="191">
        <f t="shared" si="52"/>
        <v>0</v>
      </c>
      <c r="DTR71" s="191">
        <f t="shared" si="52"/>
        <v>0</v>
      </c>
      <c r="DTS71" s="191">
        <f t="shared" si="52"/>
        <v>0</v>
      </c>
      <c r="DTT71" s="191">
        <f t="shared" si="52"/>
        <v>0</v>
      </c>
      <c r="DTU71" s="191">
        <f t="shared" si="52"/>
        <v>0</v>
      </c>
      <c r="DTV71" s="191">
        <f t="shared" si="52"/>
        <v>0</v>
      </c>
      <c r="DTW71" s="191">
        <f t="shared" si="52"/>
        <v>0</v>
      </c>
      <c r="DTX71" s="191">
        <f t="shared" si="52"/>
        <v>0</v>
      </c>
      <c r="DTY71" s="191">
        <f t="shared" si="52"/>
        <v>0</v>
      </c>
      <c r="DTZ71" s="191">
        <f t="shared" si="52"/>
        <v>0</v>
      </c>
      <c r="DUA71" s="191">
        <f t="shared" si="52"/>
        <v>0</v>
      </c>
      <c r="DUB71" s="191">
        <f t="shared" si="52"/>
        <v>0</v>
      </c>
      <c r="DUC71" s="191">
        <f t="shared" si="52"/>
        <v>0</v>
      </c>
      <c r="DUD71" s="191">
        <f t="shared" si="52"/>
        <v>0</v>
      </c>
      <c r="DUE71" s="191">
        <f t="shared" si="52"/>
        <v>0</v>
      </c>
      <c r="DUF71" s="191">
        <f t="shared" si="52"/>
        <v>0</v>
      </c>
      <c r="DUG71" s="191">
        <f t="shared" si="52"/>
        <v>0</v>
      </c>
      <c r="DUH71" s="191">
        <f t="shared" si="52"/>
        <v>0</v>
      </c>
      <c r="DUI71" s="191">
        <f t="shared" si="52"/>
        <v>0</v>
      </c>
      <c r="DUJ71" s="191">
        <f t="shared" si="52"/>
        <v>0</v>
      </c>
      <c r="DUK71" s="191">
        <f t="shared" si="52"/>
        <v>0</v>
      </c>
      <c r="DUL71" s="191">
        <f t="shared" si="52"/>
        <v>0</v>
      </c>
      <c r="DUM71" s="191">
        <f t="shared" si="52"/>
        <v>0</v>
      </c>
      <c r="DUN71" s="191">
        <f t="shared" si="52"/>
        <v>0</v>
      </c>
      <c r="DUO71" s="191">
        <f t="shared" si="52"/>
        <v>0</v>
      </c>
      <c r="DUP71" s="191">
        <f t="shared" si="52"/>
        <v>0</v>
      </c>
      <c r="DUQ71" s="191">
        <f t="shared" ref="DUQ71:DXB71" si="53">SUM(DUQ72:DUQ84)</f>
        <v>0</v>
      </c>
      <c r="DUR71" s="191">
        <f t="shared" si="53"/>
        <v>0</v>
      </c>
      <c r="DUS71" s="191">
        <f t="shared" si="53"/>
        <v>0</v>
      </c>
      <c r="DUT71" s="191">
        <f t="shared" si="53"/>
        <v>0</v>
      </c>
      <c r="DUU71" s="191">
        <f t="shared" si="53"/>
        <v>0</v>
      </c>
      <c r="DUV71" s="191">
        <f t="shared" si="53"/>
        <v>0</v>
      </c>
      <c r="DUW71" s="191">
        <f t="shared" si="53"/>
        <v>0</v>
      </c>
      <c r="DUX71" s="191">
        <f t="shared" si="53"/>
        <v>0</v>
      </c>
      <c r="DUY71" s="191">
        <f t="shared" si="53"/>
        <v>0</v>
      </c>
      <c r="DUZ71" s="191">
        <f t="shared" si="53"/>
        <v>0</v>
      </c>
      <c r="DVA71" s="191">
        <f t="shared" si="53"/>
        <v>0</v>
      </c>
      <c r="DVB71" s="191">
        <f t="shared" si="53"/>
        <v>0</v>
      </c>
      <c r="DVC71" s="191">
        <f t="shared" si="53"/>
        <v>0</v>
      </c>
      <c r="DVD71" s="191">
        <f t="shared" si="53"/>
        <v>0</v>
      </c>
      <c r="DVE71" s="191">
        <f t="shared" si="53"/>
        <v>0</v>
      </c>
      <c r="DVF71" s="191">
        <f t="shared" si="53"/>
        <v>0</v>
      </c>
      <c r="DVG71" s="191">
        <f t="shared" si="53"/>
        <v>0</v>
      </c>
      <c r="DVH71" s="191">
        <f t="shared" si="53"/>
        <v>0</v>
      </c>
      <c r="DVI71" s="191">
        <f t="shared" si="53"/>
        <v>0</v>
      </c>
      <c r="DVJ71" s="191">
        <f t="shared" si="53"/>
        <v>0</v>
      </c>
      <c r="DVK71" s="191">
        <f t="shared" si="53"/>
        <v>0</v>
      </c>
      <c r="DVL71" s="191">
        <f t="shared" si="53"/>
        <v>0</v>
      </c>
      <c r="DVM71" s="191">
        <f t="shared" si="53"/>
        <v>0</v>
      </c>
      <c r="DVN71" s="191">
        <f t="shared" si="53"/>
        <v>0</v>
      </c>
      <c r="DVO71" s="191">
        <f t="shared" si="53"/>
        <v>0</v>
      </c>
      <c r="DVP71" s="191">
        <f t="shared" si="53"/>
        <v>0</v>
      </c>
      <c r="DVQ71" s="191">
        <f t="shared" si="53"/>
        <v>0</v>
      </c>
      <c r="DVR71" s="191">
        <f t="shared" si="53"/>
        <v>0</v>
      </c>
      <c r="DVS71" s="191">
        <f t="shared" si="53"/>
        <v>0</v>
      </c>
      <c r="DVT71" s="191">
        <f t="shared" si="53"/>
        <v>0</v>
      </c>
      <c r="DVU71" s="191">
        <f t="shared" si="53"/>
        <v>0</v>
      </c>
      <c r="DVV71" s="191">
        <f t="shared" si="53"/>
        <v>0</v>
      </c>
      <c r="DVW71" s="191">
        <f t="shared" si="53"/>
        <v>0</v>
      </c>
      <c r="DVX71" s="191">
        <f t="shared" si="53"/>
        <v>0</v>
      </c>
      <c r="DVY71" s="191">
        <f t="shared" si="53"/>
        <v>0</v>
      </c>
      <c r="DVZ71" s="191">
        <f t="shared" si="53"/>
        <v>0</v>
      </c>
      <c r="DWA71" s="191">
        <f t="shared" si="53"/>
        <v>0</v>
      </c>
      <c r="DWB71" s="191">
        <f t="shared" si="53"/>
        <v>0</v>
      </c>
      <c r="DWC71" s="191">
        <f t="shared" si="53"/>
        <v>0</v>
      </c>
      <c r="DWD71" s="191">
        <f t="shared" si="53"/>
        <v>0</v>
      </c>
      <c r="DWE71" s="191">
        <f t="shared" si="53"/>
        <v>0</v>
      </c>
      <c r="DWF71" s="191">
        <f t="shared" si="53"/>
        <v>0</v>
      </c>
      <c r="DWG71" s="191">
        <f t="shared" si="53"/>
        <v>0</v>
      </c>
      <c r="DWH71" s="191">
        <f t="shared" si="53"/>
        <v>0</v>
      </c>
      <c r="DWI71" s="191">
        <f t="shared" si="53"/>
        <v>0</v>
      </c>
      <c r="DWJ71" s="191">
        <f t="shared" si="53"/>
        <v>0</v>
      </c>
      <c r="DWK71" s="191">
        <f t="shared" si="53"/>
        <v>0</v>
      </c>
      <c r="DWL71" s="191">
        <f t="shared" si="53"/>
        <v>0</v>
      </c>
      <c r="DWM71" s="191">
        <f t="shared" si="53"/>
        <v>0</v>
      </c>
      <c r="DWN71" s="191">
        <f t="shared" si="53"/>
        <v>0</v>
      </c>
      <c r="DWO71" s="191">
        <f t="shared" si="53"/>
        <v>0</v>
      </c>
      <c r="DWP71" s="191">
        <f t="shared" si="53"/>
        <v>0</v>
      </c>
      <c r="DWQ71" s="191">
        <f t="shared" si="53"/>
        <v>0</v>
      </c>
      <c r="DWR71" s="191">
        <f t="shared" si="53"/>
        <v>0</v>
      </c>
      <c r="DWS71" s="191">
        <f t="shared" si="53"/>
        <v>0</v>
      </c>
      <c r="DWT71" s="191">
        <f t="shared" si="53"/>
        <v>0</v>
      </c>
      <c r="DWU71" s="191">
        <f t="shared" si="53"/>
        <v>0</v>
      </c>
      <c r="DWV71" s="191">
        <f t="shared" si="53"/>
        <v>0</v>
      </c>
      <c r="DWW71" s="191">
        <f t="shared" si="53"/>
        <v>0</v>
      </c>
      <c r="DWX71" s="191">
        <f t="shared" si="53"/>
        <v>0</v>
      </c>
      <c r="DWY71" s="191">
        <f t="shared" si="53"/>
        <v>0</v>
      </c>
      <c r="DWZ71" s="191">
        <f t="shared" si="53"/>
        <v>0</v>
      </c>
      <c r="DXA71" s="191">
        <f t="shared" si="53"/>
        <v>0</v>
      </c>
      <c r="DXB71" s="191">
        <f t="shared" si="53"/>
        <v>0</v>
      </c>
      <c r="DXC71" s="191">
        <f t="shared" ref="DXC71:DZN71" si="54">SUM(DXC72:DXC84)</f>
        <v>0</v>
      </c>
      <c r="DXD71" s="191">
        <f t="shared" si="54"/>
        <v>0</v>
      </c>
      <c r="DXE71" s="191">
        <f t="shared" si="54"/>
        <v>0</v>
      </c>
      <c r="DXF71" s="191">
        <f t="shared" si="54"/>
        <v>0</v>
      </c>
      <c r="DXG71" s="191">
        <f t="shared" si="54"/>
        <v>0</v>
      </c>
      <c r="DXH71" s="191">
        <f t="shared" si="54"/>
        <v>0</v>
      </c>
      <c r="DXI71" s="191">
        <f t="shared" si="54"/>
        <v>0</v>
      </c>
      <c r="DXJ71" s="191">
        <f t="shared" si="54"/>
        <v>0</v>
      </c>
      <c r="DXK71" s="191">
        <f t="shared" si="54"/>
        <v>0</v>
      </c>
      <c r="DXL71" s="191">
        <f t="shared" si="54"/>
        <v>0</v>
      </c>
      <c r="DXM71" s="191">
        <f t="shared" si="54"/>
        <v>0</v>
      </c>
      <c r="DXN71" s="191">
        <f t="shared" si="54"/>
        <v>0</v>
      </c>
      <c r="DXO71" s="191">
        <f t="shared" si="54"/>
        <v>0</v>
      </c>
      <c r="DXP71" s="191">
        <f t="shared" si="54"/>
        <v>0</v>
      </c>
      <c r="DXQ71" s="191">
        <f t="shared" si="54"/>
        <v>0</v>
      </c>
      <c r="DXR71" s="191">
        <f t="shared" si="54"/>
        <v>0</v>
      </c>
      <c r="DXS71" s="191">
        <f t="shared" si="54"/>
        <v>0</v>
      </c>
      <c r="DXT71" s="191">
        <f t="shared" si="54"/>
        <v>0</v>
      </c>
      <c r="DXU71" s="191">
        <f t="shared" si="54"/>
        <v>0</v>
      </c>
      <c r="DXV71" s="191">
        <f t="shared" si="54"/>
        <v>0</v>
      </c>
      <c r="DXW71" s="191">
        <f t="shared" si="54"/>
        <v>0</v>
      </c>
      <c r="DXX71" s="191">
        <f t="shared" si="54"/>
        <v>0</v>
      </c>
      <c r="DXY71" s="191">
        <f t="shared" si="54"/>
        <v>0</v>
      </c>
      <c r="DXZ71" s="191">
        <f t="shared" si="54"/>
        <v>0</v>
      </c>
      <c r="DYA71" s="191">
        <f t="shared" si="54"/>
        <v>0</v>
      </c>
      <c r="DYB71" s="191">
        <f t="shared" si="54"/>
        <v>0</v>
      </c>
      <c r="DYC71" s="191">
        <f t="shared" si="54"/>
        <v>0</v>
      </c>
      <c r="DYD71" s="191">
        <f t="shared" si="54"/>
        <v>0</v>
      </c>
      <c r="DYE71" s="191">
        <f t="shared" si="54"/>
        <v>0</v>
      </c>
      <c r="DYF71" s="191">
        <f t="shared" si="54"/>
        <v>0</v>
      </c>
      <c r="DYG71" s="191">
        <f t="shared" si="54"/>
        <v>0</v>
      </c>
      <c r="DYH71" s="191">
        <f t="shared" si="54"/>
        <v>0</v>
      </c>
      <c r="DYI71" s="191">
        <f t="shared" si="54"/>
        <v>0</v>
      </c>
      <c r="DYJ71" s="191">
        <f t="shared" si="54"/>
        <v>0</v>
      </c>
      <c r="DYK71" s="191">
        <f t="shared" si="54"/>
        <v>0</v>
      </c>
      <c r="DYL71" s="191">
        <f t="shared" si="54"/>
        <v>0</v>
      </c>
      <c r="DYM71" s="191">
        <f t="shared" si="54"/>
        <v>0</v>
      </c>
      <c r="DYN71" s="191">
        <f t="shared" si="54"/>
        <v>0</v>
      </c>
      <c r="DYO71" s="191">
        <f t="shared" si="54"/>
        <v>0</v>
      </c>
      <c r="DYP71" s="191">
        <f t="shared" si="54"/>
        <v>0</v>
      </c>
      <c r="DYQ71" s="191">
        <f t="shared" si="54"/>
        <v>0</v>
      </c>
      <c r="DYR71" s="191">
        <f t="shared" si="54"/>
        <v>0</v>
      </c>
      <c r="DYS71" s="191">
        <f t="shared" si="54"/>
        <v>0</v>
      </c>
      <c r="DYT71" s="191">
        <f t="shared" si="54"/>
        <v>0</v>
      </c>
      <c r="DYU71" s="191">
        <f t="shared" si="54"/>
        <v>0</v>
      </c>
      <c r="DYV71" s="191">
        <f t="shared" si="54"/>
        <v>0</v>
      </c>
      <c r="DYW71" s="191">
        <f t="shared" si="54"/>
        <v>0</v>
      </c>
      <c r="DYX71" s="191">
        <f t="shared" si="54"/>
        <v>0</v>
      </c>
      <c r="DYY71" s="191">
        <f t="shared" si="54"/>
        <v>0</v>
      </c>
      <c r="DYZ71" s="191">
        <f t="shared" si="54"/>
        <v>0</v>
      </c>
      <c r="DZA71" s="191">
        <f t="shared" si="54"/>
        <v>0</v>
      </c>
      <c r="DZB71" s="191">
        <f t="shared" si="54"/>
        <v>0</v>
      </c>
      <c r="DZC71" s="191">
        <f t="shared" si="54"/>
        <v>0</v>
      </c>
      <c r="DZD71" s="191">
        <f t="shared" si="54"/>
        <v>0</v>
      </c>
      <c r="DZE71" s="191">
        <f t="shared" si="54"/>
        <v>0</v>
      </c>
      <c r="DZF71" s="191">
        <f t="shared" si="54"/>
        <v>0</v>
      </c>
      <c r="DZG71" s="191">
        <f t="shared" si="54"/>
        <v>0</v>
      </c>
      <c r="DZH71" s="191">
        <f t="shared" si="54"/>
        <v>0</v>
      </c>
      <c r="DZI71" s="191">
        <f t="shared" si="54"/>
        <v>0</v>
      </c>
      <c r="DZJ71" s="191">
        <f t="shared" si="54"/>
        <v>0</v>
      </c>
      <c r="DZK71" s="191">
        <f t="shared" si="54"/>
        <v>0</v>
      </c>
      <c r="DZL71" s="191">
        <f t="shared" si="54"/>
        <v>0</v>
      </c>
      <c r="DZM71" s="191">
        <f t="shared" si="54"/>
        <v>0</v>
      </c>
      <c r="DZN71" s="191">
        <f t="shared" si="54"/>
        <v>0</v>
      </c>
      <c r="DZO71" s="191">
        <f t="shared" ref="DZO71:EBZ71" si="55">SUM(DZO72:DZO84)</f>
        <v>0</v>
      </c>
      <c r="DZP71" s="191">
        <f t="shared" si="55"/>
        <v>0</v>
      </c>
      <c r="DZQ71" s="191">
        <f t="shared" si="55"/>
        <v>0</v>
      </c>
      <c r="DZR71" s="191">
        <f t="shared" si="55"/>
        <v>0</v>
      </c>
      <c r="DZS71" s="191">
        <f t="shared" si="55"/>
        <v>0</v>
      </c>
      <c r="DZT71" s="191">
        <f t="shared" si="55"/>
        <v>0</v>
      </c>
      <c r="DZU71" s="191">
        <f t="shared" si="55"/>
        <v>0</v>
      </c>
      <c r="DZV71" s="191">
        <f t="shared" si="55"/>
        <v>0</v>
      </c>
      <c r="DZW71" s="191">
        <f t="shared" si="55"/>
        <v>0</v>
      </c>
      <c r="DZX71" s="191">
        <f t="shared" si="55"/>
        <v>0</v>
      </c>
      <c r="DZY71" s="191">
        <f t="shared" si="55"/>
        <v>0</v>
      </c>
      <c r="DZZ71" s="191">
        <f t="shared" si="55"/>
        <v>0</v>
      </c>
      <c r="EAA71" s="191">
        <f t="shared" si="55"/>
        <v>0</v>
      </c>
      <c r="EAB71" s="191">
        <f t="shared" si="55"/>
        <v>0</v>
      </c>
      <c r="EAC71" s="191">
        <f t="shared" si="55"/>
        <v>0</v>
      </c>
      <c r="EAD71" s="191">
        <f t="shared" si="55"/>
        <v>0</v>
      </c>
      <c r="EAE71" s="191">
        <f t="shared" si="55"/>
        <v>0</v>
      </c>
      <c r="EAF71" s="191">
        <f t="shared" si="55"/>
        <v>0</v>
      </c>
      <c r="EAG71" s="191">
        <f t="shared" si="55"/>
        <v>0</v>
      </c>
      <c r="EAH71" s="191">
        <f t="shared" si="55"/>
        <v>0</v>
      </c>
      <c r="EAI71" s="191">
        <f t="shared" si="55"/>
        <v>0</v>
      </c>
      <c r="EAJ71" s="191">
        <f t="shared" si="55"/>
        <v>0</v>
      </c>
      <c r="EAK71" s="191">
        <f t="shared" si="55"/>
        <v>0</v>
      </c>
      <c r="EAL71" s="191">
        <f t="shared" si="55"/>
        <v>0</v>
      </c>
      <c r="EAM71" s="191">
        <f t="shared" si="55"/>
        <v>0</v>
      </c>
      <c r="EAN71" s="191">
        <f t="shared" si="55"/>
        <v>0</v>
      </c>
      <c r="EAO71" s="191">
        <f t="shared" si="55"/>
        <v>0</v>
      </c>
      <c r="EAP71" s="191">
        <f t="shared" si="55"/>
        <v>0</v>
      </c>
      <c r="EAQ71" s="191">
        <f t="shared" si="55"/>
        <v>0</v>
      </c>
      <c r="EAR71" s="191">
        <f t="shared" si="55"/>
        <v>0</v>
      </c>
      <c r="EAS71" s="191">
        <f t="shared" si="55"/>
        <v>0</v>
      </c>
      <c r="EAT71" s="191">
        <f t="shared" si="55"/>
        <v>0</v>
      </c>
      <c r="EAU71" s="191">
        <f t="shared" si="55"/>
        <v>0</v>
      </c>
      <c r="EAV71" s="191">
        <f t="shared" si="55"/>
        <v>0</v>
      </c>
      <c r="EAW71" s="191">
        <f t="shared" si="55"/>
        <v>0</v>
      </c>
      <c r="EAX71" s="191">
        <f t="shared" si="55"/>
        <v>0</v>
      </c>
      <c r="EAY71" s="191">
        <f t="shared" si="55"/>
        <v>0</v>
      </c>
      <c r="EAZ71" s="191">
        <f t="shared" si="55"/>
        <v>0</v>
      </c>
      <c r="EBA71" s="191">
        <f t="shared" si="55"/>
        <v>0</v>
      </c>
      <c r="EBB71" s="191">
        <f t="shared" si="55"/>
        <v>0</v>
      </c>
      <c r="EBC71" s="191">
        <f t="shared" si="55"/>
        <v>0</v>
      </c>
      <c r="EBD71" s="191">
        <f t="shared" si="55"/>
        <v>0</v>
      </c>
      <c r="EBE71" s="191">
        <f t="shared" si="55"/>
        <v>0</v>
      </c>
      <c r="EBF71" s="191">
        <f t="shared" si="55"/>
        <v>0</v>
      </c>
      <c r="EBG71" s="191">
        <f t="shared" si="55"/>
        <v>0</v>
      </c>
      <c r="EBH71" s="191">
        <f t="shared" si="55"/>
        <v>0</v>
      </c>
      <c r="EBI71" s="191">
        <f t="shared" si="55"/>
        <v>0</v>
      </c>
      <c r="EBJ71" s="191">
        <f t="shared" si="55"/>
        <v>0</v>
      </c>
      <c r="EBK71" s="191">
        <f t="shared" si="55"/>
        <v>0</v>
      </c>
      <c r="EBL71" s="191">
        <f t="shared" si="55"/>
        <v>0</v>
      </c>
      <c r="EBM71" s="191">
        <f t="shared" si="55"/>
        <v>0</v>
      </c>
      <c r="EBN71" s="191">
        <f t="shared" si="55"/>
        <v>0</v>
      </c>
      <c r="EBO71" s="191">
        <f t="shared" si="55"/>
        <v>0</v>
      </c>
      <c r="EBP71" s="191">
        <f t="shared" si="55"/>
        <v>0</v>
      </c>
      <c r="EBQ71" s="191">
        <f t="shared" si="55"/>
        <v>0</v>
      </c>
      <c r="EBR71" s="191">
        <f t="shared" si="55"/>
        <v>0</v>
      </c>
      <c r="EBS71" s="191">
        <f t="shared" si="55"/>
        <v>0</v>
      </c>
      <c r="EBT71" s="191">
        <f t="shared" si="55"/>
        <v>0</v>
      </c>
      <c r="EBU71" s="191">
        <f t="shared" si="55"/>
        <v>0</v>
      </c>
      <c r="EBV71" s="191">
        <f t="shared" si="55"/>
        <v>0</v>
      </c>
      <c r="EBW71" s="191">
        <f t="shared" si="55"/>
        <v>0</v>
      </c>
      <c r="EBX71" s="191">
        <f t="shared" si="55"/>
        <v>0</v>
      </c>
      <c r="EBY71" s="191">
        <f t="shared" si="55"/>
        <v>0</v>
      </c>
      <c r="EBZ71" s="191">
        <f t="shared" si="55"/>
        <v>0</v>
      </c>
      <c r="ECA71" s="191">
        <f t="shared" ref="ECA71:EEL71" si="56">SUM(ECA72:ECA84)</f>
        <v>0</v>
      </c>
      <c r="ECB71" s="191">
        <f t="shared" si="56"/>
        <v>0</v>
      </c>
      <c r="ECC71" s="191">
        <f t="shared" si="56"/>
        <v>0</v>
      </c>
      <c r="ECD71" s="191">
        <f t="shared" si="56"/>
        <v>0</v>
      </c>
      <c r="ECE71" s="191">
        <f t="shared" si="56"/>
        <v>0</v>
      </c>
      <c r="ECF71" s="191">
        <f t="shared" si="56"/>
        <v>0</v>
      </c>
      <c r="ECG71" s="191">
        <f t="shared" si="56"/>
        <v>0</v>
      </c>
      <c r="ECH71" s="191">
        <f t="shared" si="56"/>
        <v>0</v>
      </c>
      <c r="ECI71" s="191">
        <f t="shared" si="56"/>
        <v>0</v>
      </c>
      <c r="ECJ71" s="191">
        <f t="shared" si="56"/>
        <v>0</v>
      </c>
      <c r="ECK71" s="191">
        <f t="shared" si="56"/>
        <v>0</v>
      </c>
      <c r="ECL71" s="191">
        <f t="shared" si="56"/>
        <v>0</v>
      </c>
      <c r="ECM71" s="191">
        <f t="shared" si="56"/>
        <v>0</v>
      </c>
      <c r="ECN71" s="191">
        <f t="shared" si="56"/>
        <v>0</v>
      </c>
      <c r="ECO71" s="191">
        <f t="shared" si="56"/>
        <v>0</v>
      </c>
      <c r="ECP71" s="191">
        <f t="shared" si="56"/>
        <v>0</v>
      </c>
      <c r="ECQ71" s="191">
        <f t="shared" si="56"/>
        <v>0</v>
      </c>
      <c r="ECR71" s="191">
        <f t="shared" si="56"/>
        <v>0</v>
      </c>
      <c r="ECS71" s="191">
        <f t="shared" si="56"/>
        <v>0</v>
      </c>
      <c r="ECT71" s="191">
        <f t="shared" si="56"/>
        <v>0</v>
      </c>
      <c r="ECU71" s="191">
        <f t="shared" si="56"/>
        <v>0</v>
      </c>
      <c r="ECV71" s="191">
        <f t="shared" si="56"/>
        <v>0</v>
      </c>
      <c r="ECW71" s="191">
        <f t="shared" si="56"/>
        <v>0</v>
      </c>
      <c r="ECX71" s="191">
        <f t="shared" si="56"/>
        <v>0</v>
      </c>
      <c r="ECY71" s="191">
        <f t="shared" si="56"/>
        <v>0</v>
      </c>
      <c r="ECZ71" s="191">
        <f t="shared" si="56"/>
        <v>0</v>
      </c>
      <c r="EDA71" s="191">
        <f t="shared" si="56"/>
        <v>0</v>
      </c>
      <c r="EDB71" s="191">
        <f t="shared" si="56"/>
        <v>0</v>
      </c>
      <c r="EDC71" s="191">
        <f t="shared" si="56"/>
        <v>0</v>
      </c>
      <c r="EDD71" s="191">
        <f t="shared" si="56"/>
        <v>0</v>
      </c>
      <c r="EDE71" s="191">
        <f t="shared" si="56"/>
        <v>0</v>
      </c>
      <c r="EDF71" s="191">
        <f t="shared" si="56"/>
        <v>0</v>
      </c>
      <c r="EDG71" s="191">
        <f t="shared" si="56"/>
        <v>0</v>
      </c>
      <c r="EDH71" s="191">
        <f t="shared" si="56"/>
        <v>0</v>
      </c>
      <c r="EDI71" s="191">
        <f t="shared" si="56"/>
        <v>0</v>
      </c>
      <c r="EDJ71" s="191">
        <f t="shared" si="56"/>
        <v>0</v>
      </c>
      <c r="EDK71" s="191">
        <f t="shared" si="56"/>
        <v>0</v>
      </c>
      <c r="EDL71" s="191">
        <f t="shared" si="56"/>
        <v>0</v>
      </c>
      <c r="EDM71" s="191">
        <f t="shared" si="56"/>
        <v>0</v>
      </c>
      <c r="EDN71" s="191">
        <f t="shared" si="56"/>
        <v>0</v>
      </c>
      <c r="EDO71" s="191">
        <f t="shared" si="56"/>
        <v>0</v>
      </c>
      <c r="EDP71" s="191">
        <f t="shared" si="56"/>
        <v>0</v>
      </c>
      <c r="EDQ71" s="191">
        <f t="shared" si="56"/>
        <v>0</v>
      </c>
      <c r="EDR71" s="191">
        <f t="shared" si="56"/>
        <v>0</v>
      </c>
      <c r="EDS71" s="191">
        <f t="shared" si="56"/>
        <v>0</v>
      </c>
      <c r="EDT71" s="191">
        <f t="shared" si="56"/>
        <v>0</v>
      </c>
      <c r="EDU71" s="191">
        <f t="shared" si="56"/>
        <v>0</v>
      </c>
      <c r="EDV71" s="191">
        <f t="shared" si="56"/>
        <v>0</v>
      </c>
      <c r="EDW71" s="191">
        <f t="shared" si="56"/>
        <v>0</v>
      </c>
      <c r="EDX71" s="191">
        <f t="shared" si="56"/>
        <v>0</v>
      </c>
      <c r="EDY71" s="191">
        <f t="shared" si="56"/>
        <v>0</v>
      </c>
      <c r="EDZ71" s="191">
        <f t="shared" si="56"/>
        <v>0</v>
      </c>
      <c r="EEA71" s="191">
        <f t="shared" si="56"/>
        <v>0</v>
      </c>
      <c r="EEB71" s="191">
        <f t="shared" si="56"/>
        <v>0</v>
      </c>
      <c r="EEC71" s="191">
        <f t="shared" si="56"/>
        <v>0</v>
      </c>
      <c r="EED71" s="191">
        <f t="shared" si="56"/>
        <v>0</v>
      </c>
      <c r="EEE71" s="191">
        <f t="shared" si="56"/>
        <v>0</v>
      </c>
      <c r="EEF71" s="191">
        <f t="shared" si="56"/>
        <v>0</v>
      </c>
      <c r="EEG71" s="191">
        <f t="shared" si="56"/>
        <v>0</v>
      </c>
      <c r="EEH71" s="191">
        <f t="shared" si="56"/>
        <v>0</v>
      </c>
      <c r="EEI71" s="191">
        <f t="shared" si="56"/>
        <v>0</v>
      </c>
      <c r="EEJ71" s="191">
        <f t="shared" si="56"/>
        <v>0</v>
      </c>
      <c r="EEK71" s="191">
        <f t="shared" si="56"/>
        <v>0</v>
      </c>
      <c r="EEL71" s="191">
        <f t="shared" si="56"/>
        <v>0</v>
      </c>
      <c r="EEM71" s="191">
        <f t="shared" ref="EEM71:EGX71" si="57">SUM(EEM72:EEM84)</f>
        <v>0</v>
      </c>
      <c r="EEN71" s="191">
        <f t="shared" si="57"/>
        <v>0</v>
      </c>
      <c r="EEO71" s="191">
        <f t="shared" si="57"/>
        <v>0</v>
      </c>
      <c r="EEP71" s="191">
        <f t="shared" si="57"/>
        <v>0</v>
      </c>
      <c r="EEQ71" s="191">
        <f t="shared" si="57"/>
        <v>0</v>
      </c>
      <c r="EER71" s="191">
        <f t="shared" si="57"/>
        <v>0</v>
      </c>
      <c r="EES71" s="191">
        <f t="shared" si="57"/>
        <v>0</v>
      </c>
      <c r="EET71" s="191">
        <f t="shared" si="57"/>
        <v>0</v>
      </c>
      <c r="EEU71" s="191">
        <f t="shared" si="57"/>
        <v>0</v>
      </c>
      <c r="EEV71" s="191">
        <f t="shared" si="57"/>
        <v>0</v>
      </c>
      <c r="EEW71" s="191">
        <f t="shared" si="57"/>
        <v>0</v>
      </c>
      <c r="EEX71" s="191">
        <f t="shared" si="57"/>
        <v>0</v>
      </c>
      <c r="EEY71" s="191">
        <f t="shared" si="57"/>
        <v>0</v>
      </c>
      <c r="EEZ71" s="191">
        <f t="shared" si="57"/>
        <v>0</v>
      </c>
      <c r="EFA71" s="191">
        <f t="shared" si="57"/>
        <v>0</v>
      </c>
      <c r="EFB71" s="191">
        <f t="shared" si="57"/>
        <v>0</v>
      </c>
      <c r="EFC71" s="191">
        <f t="shared" si="57"/>
        <v>0</v>
      </c>
      <c r="EFD71" s="191">
        <f t="shared" si="57"/>
        <v>0</v>
      </c>
      <c r="EFE71" s="191">
        <f t="shared" si="57"/>
        <v>0</v>
      </c>
      <c r="EFF71" s="191">
        <f t="shared" si="57"/>
        <v>0</v>
      </c>
      <c r="EFG71" s="191">
        <f t="shared" si="57"/>
        <v>0</v>
      </c>
      <c r="EFH71" s="191">
        <f t="shared" si="57"/>
        <v>0</v>
      </c>
      <c r="EFI71" s="191">
        <f t="shared" si="57"/>
        <v>0</v>
      </c>
      <c r="EFJ71" s="191">
        <f t="shared" si="57"/>
        <v>0</v>
      </c>
      <c r="EFK71" s="191">
        <f t="shared" si="57"/>
        <v>0</v>
      </c>
      <c r="EFL71" s="191">
        <f t="shared" si="57"/>
        <v>0</v>
      </c>
      <c r="EFM71" s="191">
        <f t="shared" si="57"/>
        <v>0</v>
      </c>
      <c r="EFN71" s="191">
        <f t="shared" si="57"/>
        <v>0</v>
      </c>
      <c r="EFO71" s="191">
        <f t="shared" si="57"/>
        <v>0</v>
      </c>
      <c r="EFP71" s="191">
        <f t="shared" si="57"/>
        <v>0</v>
      </c>
      <c r="EFQ71" s="191">
        <f t="shared" si="57"/>
        <v>0</v>
      </c>
      <c r="EFR71" s="191">
        <f t="shared" si="57"/>
        <v>0</v>
      </c>
      <c r="EFS71" s="191">
        <f t="shared" si="57"/>
        <v>0</v>
      </c>
      <c r="EFT71" s="191">
        <f t="shared" si="57"/>
        <v>0</v>
      </c>
      <c r="EFU71" s="191">
        <f t="shared" si="57"/>
        <v>0</v>
      </c>
      <c r="EFV71" s="191">
        <f t="shared" si="57"/>
        <v>0</v>
      </c>
      <c r="EFW71" s="191">
        <f t="shared" si="57"/>
        <v>0</v>
      </c>
      <c r="EFX71" s="191">
        <f t="shared" si="57"/>
        <v>0</v>
      </c>
      <c r="EFY71" s="191">
        <f t="shared" si="57"/>
        <v>0</v>
      </c>
      <c r="EFZ71" s="191">
        <f t="shared" si="57"/>
        <v>0</v>
      </c>
      <c r="EGA71" s="191">
        <f t="shared" si="57"/>
        <v>0</v>
      </c>
      <c r="EGB71" s="191">
        <f t="shared" si="57"/>
        <v>0</v>
      </c>
      <c r="EGC71" s="191">
        <f t="shared" si="57"/>
        <v>0</v>
      </c>
      <c r="EGD71" s="191">
        <f t="shared" si="57"/>
        <v>0</v>
      </c>
      <c r="EGE71" s="191">
        <f t="shared" si="57"/>
        <v>0</v>
      </c>
      <c r="EGF71" s="191">
        <f t="shared" si="57"/>
        <v>0</v>
      </c>
      <c r="EGG71" s="191">
        <f t="shared" si="57"/>
        <v>0</v>
      </c>
      <c r="EGH71" s="191">
        <f t="shared" si="57"/>
        <v>0</v>
      </c>
      <c r="EGI71" s="191">
        <f t="shared" si="57"/>
        <v>0</v>
      </c>
      <c r="EGJ71" s="191">
        <f t="shared" si="57"/>
        <v>0</v>
      </c>
      <c r="EGK71" s="191">
        <f t="shared" si="57"/>
        <v>0</v>
      </c>
      <c r="EGL71" s="191">
        <f t="shared" si="57"/>
        <v>0</v>
      </c>
      <c r="EGM71" s="191">
        <f t="shared" si="57"/>
        <v>0</v>
      </c>
      <c r="EGN71" s="191">
        <f t="shared" si="57"/>
        <v>0</v>
      </c>
      <c r="EGO71" s="191">
        <f t="shared" si="57"/>
        <v>0</v>
      </c>
      <c r="EGP71" s="191">
        <f t="shared" si="57"/>
        <v>0</v>
      </c>
      <c r="EGQ71" s="191">
        <f t="shared" si="57"/>
        <v>0</v>
      </c>
      <c r="EGR71" s="191">
        <f t="shared" si="57"/>
        <v>0</v>
      </c>
      <c r="EGS71" s="191">
        <f t="shared" si="57"/>
        <v>0</v>
      </c>
      <c r="EGT71" s="191">
        <f t="shared" si="57"/>
        <v>0</v>
      </c>
      <c r="EGU71" s="191">
        <f t="shared" si="57"/>
        <v>0</v>
      </c>
      <c r="EGV71" s="191">
        <f t="shared" si="57"/>
        <v>0</v>
      </c>
      <c r="EGW71" s="191">
        <f t="shared" si="57"/>
        <v>0</v>
      </c>
      <c r="EGX71" s="191">
        <f t="shared" si="57"/>
        <v>0</v>
      </c>
      <c r="EGY71" s="191">
        <f t="shared" ref="EGY71:EJJ71" si="58">SUM(EGY72:EGY84)</f>
        <v>0</v>
      </c>
      <c r="EGZ71" s="191">
        <f t="shared" si="58"/>
        <v>0</v>
      </c>
      <c r="EHA71" s="191">
        <f t="shared" si="58"/>
        <v>0</v>
      </c>
      <c r="EHB71" s="191">
        <f t="shared" si="58"/>
        <v>0</v>
      </c>
      <c r="EHC71" s="191">
        <f t="shared" si="58"/>
        <v>0</v>
      </c>
      <c r="EHD71" s="191">
        <f t="shared" si="58"/>
        <v>0</v>
      </c>
      <c r="EHE71" s="191">
        <f t="shared" si="58"/>
        <v>0</v>
      </c>
      <c r="EHF71" s="191">
        <f t="shared" si="58"/>
        <v>0</v>
      </c>
      <c r="EHG71" s="191">
        <f t="shared" si="58"/>
        <v>0</v>
      </c>
      <c r="EHH71" s="191">
        <f t="shared" si="58"/>
        <v>0</v>
      </c>
      <c r="EHI71" s="191">
        <f t="shared" si="58"/>
        <v>0</v>
      </c>
      <c r="EHJ71" s="191">
        <f t="shared" si="58"/>
        <v>0</v>
      </c>
      <c r="EHK71" s="191">
        <f t="shared" si="58"/>
        <v>0</v>
      </c>
      <c r="EHL71" s="191">
        <f t="shared" si="58"/>
        <v>0</v>
      </c>
      <c r="EHM71" s="191">
        <f t="shared" si="58"/>
        <v>0</v>
      </c>
      <c r="EHN71" s="191">
        <f t="shared" si="58"/>
        <v>0</v>
      </c>
      <c r="EHO71" s="191">
        <f t="shared" si="58"/>
        <v>0</v>
      </c>
      <c r="EHP71" s="191">
        <f t="shared" si="58"/>
        <v>0</v>
      </c>
      <c r="EHQ71" s="191">
        <f t="shared" si="58"/>
        <v>0</v>
      </c>
      <c r="EHR71" s="191">
        <f t="shared" si="58"/>
        <v>0</v>
      </c>
      <c r="EHS71" s="191">
        <f t="shared" si="58"/>
        <v>0</v>
      </c>
      <c r="EHT71" s="191">
        <f t="shared" si="58"/>
        <v>0</v>
      </c>
      <c r="EHU71" s="191">
        <f t="shared" si="58"/>
        <v>0</v>
      </c>
      <c r="EHV71" s="191">
        <f t="shared" si="58"/>
        <v>0</v>
      </c>
      <c r="EHW71" s="191">
        <f t="shared" si="58"/>
        <v>0</v>
      </c>
      <c r="EHX71" s="191">
        <f t="shared" si="58"/>
        <v>0</v>
      </c>
      <c r="EHY71" s="191">
        <f t="shared" si="58"/>
        <v>0</v>
      </c>
      <c r="EHZ71" s="191">
        <f t="shared" si="58"/>
        <v>0</v>
      </c>
      <c r="EIA71" s="191">
        <f t="shared" si="58"/>
        <v>0</v>
      </c>
      <c r="EIB71" s="191">
        <f t="shared" si="58"/>
        <v>0</v>
      </c>
      <c r="EIC71" s="191">
        <f t="shared" si="58"/>
        <v>0</v>
      </c>
      <c r="EID71" s="191">
        <f t="shared" si="58"/>
        <v>0</v>
      </c>
      <c r="EIE71" s="191">
        <f t="shared" si="58"/>
        <v>0</v>
      </c>
      <c r="EIF71" s="191">
        <f t="shared" si="58"/>
        <v>0</v>
      </c>
      <c r="EIG71" s="191">
        <f t="shared" si="58"/>
        <v>0</v>
      </c>
      <c r="EIH71" s="191">
        <f t="shared" si="58"/>
        <v>0</v>
      </c>
      <c r="EII71" s="191">
        <f t="shared" si="58"/>
        <v>0</v>
      </c>
      <c r="EIJ71" s="191">
        <f t="shared" si="58"/>
        <v>0</v>
      </c>
      <c r="EIK71" s="191">
        <f t="shared" si="58"/>
        <v>0</v>
      </c>
      <c r="EIL71" s="191">
        <f t="shared" si="58"/>
        <v>0</v>
      </c>
      <c r="EIM71" s="191">
        <f t="shared" si="58"/>
        <v>0</v>
      </c>
      <c r="EIN71" s="191">
        <f t="shared" si="58"/>
        <v>0</v>
      </c>
      <c r="EIO71" s="191">
        <f t="shared" si="58"/>
        <v>0</v>
      </c>
      <c r="EIP71" s="191">
        <f t="shared" si="58"/>
        <v>0</v>
      </c>
      <c r="EIQ71" s="191">
        <f t="shared" si="58"/>
        <v>0</v>
      </c>
      <c r="EIR71" s="191">
        <f t="shared" si="58"/>
        <v>0</v>
      </c>
      <c r="EIS71" s="191">
        <f t="shared" si="58"/>
        <v>0</v>
      </c>
      <c r="EIT71" s="191">
        <f t="shared" si="58"/>
        <v>0</v>
      </c>
      <c r="EIU71" s="191">
        <f t="shared" si="58"/>
        <v>0</v>
      </c>
      <c r="EIV71" s="191">
        <f t="shared" si="58"/>
        <v>0</v>
      </c>
      <c r="EIW71" s="191">
        <f t="shared" si="58"/>
        <v>0</v>
      </c>
      <c r="EIX71" s="191">
        <f t="shared" si="58"/>
        <v>0</v>
      </c>
      <c r="EIY71" s="191">
        <f t="shared" si="58"/>
        <v>0</v>
      </c>
      <c r="EIZ71" s="191">
        <f t="shared" si="58"/>
        <v>0</v>
      </c>
      <c r="EJA71" s="191">
        <f t="shared" si="58"/>
        <v>0</v>
      </c>
      <c r="EJB71" s="191">
        <f t="shared" si="58"/>
        <v>0</v>
      </c>
      <c r="EJC71" s="191">
        <f t="shared" si="58"/>
        <v>0</v>
      </c>
      <c r="EJD71" s="191">
        <f t="shared" si="58"/>
        <v>0</v>
      </c>
      <c r="EJE71" s="191">
        <f t="shared" si="58"/>
        <v>0</v>
      </c>
      <c r="EJF71" s="191">
        <f t="shared" si="58"/>
        <v>0</v>
      </c>
      <c r="EJG71" s="191">
        <f t="shared" si="58"/>
        <v>0</v>
      </c>
      <c r="EJH71" s="191">
        <f t="shared" si="58"/>
        <v>0</v>
      </c>
      <c r="EJI71" s="191">
        <f t="shared" si="58"/>
        <v>0</v>
      </c>
      <c r="EJJ71" s="191">
        <f t="shared" si="58"/>
        <v>0</v>
      </c>
      <c r="EJK71" s="191">
        <f t="shared" ref="EJK71:ELV71" si="59">SUM(EJK72:EJK84)</f>
        <v>0</v>
      </c>
      <c r="EJL71" s="191">
        <f t="shared" si="59"/>
        <v>0</v>
      </c>
      <c r="EJM71" s="191">
        <f t="shared" si="59"/>
        <v>0</v>
      </c>
      <c r="EJN71" s="191">
        <f t="shared" si="59"/>
        <v>0</v>
      </c>
      <c r="EJO71" s="191">
        <f t="shared" si="59"/>
        <v>0</v>
      </c>
      <c r="EJP71" s="191">
        <f t="shared" si="59"/>
        <v>0</v>
      </c>
      <c r="EJQ71" s="191">
        <f t="shared" si="59"/>
        <v>0</v>
      </c>
      <c r="EJR71" s="191">
        <f t="shared" si="59"/>
        <v>0</v>
      </c>
      <c r="EJS71" s="191">
        <f t="shared" si="59"/>
        <v>0</v>
      </c>
      <c r="EJT71" s="191">
        <f t="shared" si="59"/>
        <v>0</v>
      </c>
      <c r="EJU71" s="191">
        <f t="shared" si="59"/>
        <v>0</v>
      </c>
      <c r="EJV71" s="191">
        <f t="shared" si="59"/>
        <v>0</v>
      </c>
      <c r="EJW71" s="191">
        <f t="shared" si="59"/>
        <v>0</v>
      </c>
      <c r="EJX71" s="191">
        <f t="shared" si="59"/>
        <v>0</v>
      </c>
      <c r="EJY71" s="191">
        <f t="shared" si="59"/>
        <v>0</v>
      </c>
      <c r="EJZ71" s="191">
        <f t="shared" si="59"/>
        <v>0</v>
      </c>
      <c r="EKA71" s="191">
        <f t="shared" si="59"/>
        <v>0</v>
      </c>
      <c r="EKB71" s="191">
        <f t="shared" si="59"/>
        <v>0</v>
      </c>
      <c r="EKC71" s="191">
        <f t="shared" si="59"/>
        <v>0</v>
      </c>
      <c r="EKD71" s="191">
        <f t="shared" si="59"/>
        <v>0</v>
      </c>
      <c r="EKE71" s="191">
        <f t="shared" si="59"/>
        <v>0</v>
      </c>
      <c r="EKF71" s="191">
        <f t="shared" si="59"/>
        <v>0</v>
      </c>
      <c r="EKG71" s="191">
        <f t="shared" si="59"/>
        <v>0</v>
      </c>
      <c r="EKH71" s="191">
        <f t="shared" si="59"/>
        <v>0</v>
      </c>
      <c r="EKI71" s="191">
        <f t="shared" si="59"/>
        <v>0</v>
      </c>
      <c r="EKJ71" s="191">
        <f t="shared" si="59"/>
        <v>0</v>
      </c>
      <c r="EKK71" s="191">
        <f t="shared" si="59"/>
        <v>0</v>
      </c>
      <c r="EKL71" s="191">
        <f t="shared" si="59"/>
        <v>0</v>
      </c>
      <c r="EKM71" s="191">
        <f t="shared" si="59"/>
        <v>0</v>
      </c>
      <c r="EKN71" s="191">
        <f t="shared" si="59"/>
        <v>0</v>
      </c>
      <c r="EKO71" s="191">
        <f t="shared" si="59"/>
        <v>0</v>
      </c>
      <c r="EKP71" s="191">
        <f t="shared" si="59"/>
        <v>0</v>
      </c>
      <c r="EKQ71" s="191">
        <f t="shared" si="59"/>
        <v>0</v>
      </c>
      <c r="EKR71" s="191">
        <f t="shared" si="59"/>
        <v>0</v>
      </c>
      <c r="EKS71" s="191">
        <f t="shared" si="59"/>
        <v>0</v>
      </c>
      <c r="EKT71" s="191">
        <f t="shared" si="59"/>
        <v>0</v>
      </c>
      <c r="EKU71" s="191">
        <f t="shared" si="59"/>
        <v>0</v>
      </c>
      <c r="EKV71" s="191">
        <f t="shared" si="59"/>
        <v>0</v>
      </c>
      <c r="EKW71" s="191">
        <f t="shared" si="59"/>
        <v>0</v>
      </c>
      <c r="EKX71" s="191">
        <f t="shared" si="59"/>
        <v>0</v>
      </c>
      <c r="EKY71" s="191">
        <f t="shared" si="59"/>
        <v>0</v>
      </c>
      <c r="EKZ71" s="191">
        <f t="shared" si="59"/>
        <v>0</v>
      </c>
      <c r="ELA71" s="191">
        <f t="shared" si="59"/>
        <v>0</v>
      </c>
      <c r="ELB71" s="191">
        <f t="shared" si="59"/>
        <v>0</v>
      </c>
      <c r="ELC71" s="191">
        <f t="shared" si="59"/>
        <v>0</v>
      </c>
      <c r="ELD71" s="191">
        <f t="shared" si="59"/>
        <v>0</v>
      </c>
      <c r="ELE71" s="191">
        <f t="shared" si="59"/>
        <v>0</v>
      </c>
      <c r="ELF71" s="191">
        <f t="shared" si="59"/>
        <v>0</v>
      </c>
      <c r="ELG71" s="191">
        <f t="shared" si="59"/>
        <v>0</v>
      </c>
      <c r="ELH71" s="191">
        <f t="shared" si="59"/>
        <v>0</v>
      </c>
      <c r="ELI71" s="191">
        <f t="shared" si="59"/>
        <v>0</v>
      </c>
      <c r="ELJ71" s="191">
        <f t="shared" si="59"/>
        <v>0</v>
      </c>
      <c r="ELK71" s="191">
        <f t="shared" si="59"/>
        <v>0</v>
      </c>
      <c r="ELL71" s="191">
        <f t="shared" si="59"/>
        <v>0</v>
      </c>
      <c r="ELM71" s="191">
        <f t="shared" si="59"/>
        <v>0</v>
      </c>
      <c r="ELN71" s="191">
        <f t="shared" si="59"/>
        <v>0</v>
      </c>
      <c r="ELO71" s="191">
        <f t="shared" si="59"/>
        <v>0</v>
      </c>
      <c r="ELP71" s="191">
        <f t="shared" si="59"/>
        <v>0</v>
      </c>
      <c r="ELQ71" s="191">
        <f t="shared" si="59"/>
        <v>0</v>
      </c>
      <c r="ELR71" s="191">
        <f t="shared" si="59"/>
        <v>0</v>
      </c>
      <c r="ELS71" s="191">
        <f t="shared" si="59"/>
        <v>0</v>
      </c>
      <c r="ELT71" s="191">
        <f t="shared" si="59"/>
        <v>0</v>
      </c>
      <c r="ELU71" s="191">
        <f t="shared" si="59"/>
        <v>0</v>
      </c>
      <c r="ELV71" s="191">
        <f t="shared" si="59"/>
        <v>0</v>
      </c>
      <c r="ELW71" s="191">
        <f t="shared" ref="ELW71:EOH71" si="60">SUM(ELW72:ELW84)</f>
        <v>0</v>
      </c>
      <c r="ELX71" s="191">
        <f t="shared" si="60"/>
        <v>0</v>
      </c>
      <c r="ELY71" s="191">
        <f t="shared" si="60"/>
        <v>0</v>
      </c>
      <c r="ELZ71" s="191">
        <f t="shared" si="60"/>
        <v>0</v>
      </c>
      <c r="EMA71" s="191">
        <f t="shared" si="60"/>
        <v>0</v>
      </c>
      <c r="EMB71" s="191">
        <f t="shared" si="60"/>
        <v>0</v>
      </c>
      <c r="EMC71" s="191">
        <f t="shared" si="60"/>
        <v>0</v>
      </c>
      <c r="EMD71" s="191">
        <f t="shared" si="60"/>
        <v>0</v>
      </c>
      <c r="EME71" s="191">
        <f t="shared" si="60"/>
        <v>0</v>
      </c>
      <c r="EMF71" s="191">
        <f t="shared" si="60"/>
        <v>0</v>
      </c>
      <c r="EMG71" s="191">
        <f t="shared" si="60"/>
        <v>0</v>
      </c>
      <c r="EMH71" s="191">
        <f t="shared" si="60"/>
        <v>0</v>
      </c>
      <c r="EMI71" s="191">
        <f t="shared" si="60"/>
        <v>0</v>
      </c>
      <c r="EMJ71" s="191">
        <f t="shared" si="60"/>
        <v>0</v>
      </c>
      <c r="EMK71" s="191">
        <f t="shared" si="60"/>
        <v>0</v>
      </c>
      <c r="EML71" s="191">
        <f t="shared" si="60"/>
        <v>0</v>
      </c>
      <c r="EMM71" s="191">
        <f t="shared" si="60"/>
        <v>0</v>
      </c>
      <c r="EMN71" s="191">
        <f t="shared" si="60"/>
        <v>0</v>
      </c>
      <c r="EMO71" s="191">
        <f t="shared" si="60"/>
        <v>0</v>
      </c>
      <c r="EMP71" s="191">
        <f t="shared" si="60"/>
        <v>0</v>
      </c>
      <c r="EMQ71" s="191">
        <f t="shared" si="60"/>
        <v>0</v>
      </c>
      <c r="EMR71" s="191">
        <f t="shared" si="60"/>
        <v>0</v>
      </c>
      <c r="EMS71" s="191">
        <f t="shared" si="60"/>
        <v>0</v>
      </c>
      <c r="EMT71" s="191">
        <f t="shared" si="60"/>
        <v>0</v>
      </c>
      <c r="EMU71" s="191">
        <f t="shared" si="60"/>
        <v>0</v>
      </c>
      <c r="EMV71" s="191">
        <f t="shared" si="60"/>
        <v>0</v>
      </c>
      <c r="EMW71" s="191">
        <f t="shared" si="60"/>
        <v>0</v>
      </c>
      <c r="EMX71" s="191">
        <f t="shared" si="60"/>
        <v>0</v>
      </c>
      <c r="EMY71" s="191">
        <f t="shared" si="60"/>
        <v>0</v>
      </c>
      <c r="EMZ71" s="191">
        <f t="shared" si="60"/>
        <v>0</v>
      </c>
      <c r="ENA71" s="191">
        <f t="shared" si="60"/>
        <v>0</v>
      </c>
      <c r="ENB71" s="191">
        <f t="shared" si="60"/>
        <v>0</v>
      </c>
      <c r="ENC71" s="191">
        <f t="shared" si="60"/>
        <v>0</v>
      </c>
      <c r="END71" s="191">
        <f t="shared" si="60"/>
        <v>0</v>
      </c>
      <c r="ENE71" s="191">
        <f t="shared" si="60"/>
        <v>0</v>
      </c>
      <c r="ENF71" s="191">
        <f t="shared" si="60"/>
        <v>0</v>
      </c>
      <c r="ENG71" s="191">
        <f t="shared" si="60"/>
        <v>0</v>
      </c>
      <c r="ENH71" s="191">
        <f t="shared" si="60"/>
        <v>0</v>
      </c>
      <c r="ENI71" s="191">
        <f t="shared" si="60"/>
        <v>0</v>
      </c>
      <c r="ENJ71" s="191">
        <f t="shared" si="60"/>
        <v>0</v>
      </c>
      <c r="ENK71" s="191">
        <f t="shared" si="60"/>
        <v>0</v>
      </c>
      <c r="ENL71" s="191">
        <f t="shared" si="60"/>
        <v>0</v>
      </c>
      <c r="ENM71" s="191">
        <f t="shared" si="60"/>
        <v>0</v>
      </c>
      <c r="ENN71" s="191">
        <f t="shared" si="60"/>
        <v>0</v>
      </c>
      <c r="ENO71" s="191">
        <f t="shared" si="60"/>
        <v>0</v>
      </c>
      <c r="ENP71" s="191">
        <f t="shared" si="60"/>
        <v>0</v>
      </c>
      <c r="ENQ71" s="191">
        <f t="shared" si="60"/>
        <v>0</v>
      </c>
      <c r="ENR71" s="191">
        <f t="shared" si="60"/>
        <v>0</v>
      </c>
      <c r="ENS71" s="191">
        <f t="shared" si="60"/>
        <v>0</v>
      </c>
      <c r="ENT71" s="191">
        <f t="shared" si="60"/>
        <v>0</v>
      </c>
      <c r="ENU71" s="191">
        <f t="shared" si="60"/>
        <v>0</v>
      </c>
      <c r="ENV71" s="191">
        <f t="shared" si="60"/>
        <v>0</v>
      </c>
      <c r="ENW71" s="191">
        <f t="shared" si="60"/>
        <v>0</v>
      </c>
      <c r="ENX71" s="191">
        <f t="shared" si="60"/>
        <v>0</v>
      </c>
      <c r="ENY71" s="191">
        <f t="shared" si="60"/>
        <v>0</v>
      </c>
      <c r="ENZ71" s="191">
        <f t="shared" si="60"/>
        <v>0</v>
      </c>
      <c r="EOA71" s="191">
        <f t="shared" si="60"/>
        <v>0</v>
      </c>
      <c r="EOB71" s="191">
        <f t="shared" si="60"/>
        <v>0</v>
      </c>
      <c r="EOC71" s="191">
        <f t="shared" si="60"/>
        <v>0</v>
      </c>
      <c r="EOD71" s="191">
        <f t="shared" si="60"/>
        <v>0</v>
      </c>
      <c r="EOE71" s="191">
        <f t="shared" si="60"/>
        <v>0</v>
      </c>
      <c r="EOF71" s="191">
        <f t="shared" si="60"/>
        <v>0</v>
      </c>
      <c r="EOG71" s="191">
        <f t="shared" si="60"/>
        <v>0</v>
      </c>
      <c r="EOH71" s="191">
        <f t="shared" si="60"/>
        <v>0</v>
      </c>
      <c r="EOI71" s="191">
        <f t="shared" ref="EOI71:EQT71" si="61">SUM(EOI72:EOI84)</f>
        <v>0</v>
      </c>
      <c r="EOJ71" s="191">
        <f t="shared" si="61"/>
        <v>0</v>
      </c>
      <c r="EOK71" s="191">
        <f t="shared" si="61"/>
        <v>0</v>
      </c>
      <c r="EOL71" s="191">
        <f t="shared" si="61"/>
        <v>0</v>
      </c>
      <c r="EOM71" s="191">
        <f t="shared" si="61"/>
        <v>0</v>
      </c>
      <c r="EON71" s="191">
        <f t="shared" si="61"/>
        <v>0</v>
      </c>
      <c r="EOO71" s="191">
        <f t="shared" si="61"/>
        <v>0</v>
      </c>
      <c r="EOP71" s="191">
        <f t="shared" si="61"/>
        <v>0</v>
      </c>
      <c r="EOQ71" s="191">
        <f t="shared" si="61"/>
        <v>0</v>
      </c>
      <c r="EOR71" s="191">
        <f t="shared" si="61"/>
        <v>0</v>
      </c>
      <c r="EOS71" s="191">
        <f t="shared" si="61"/>
        <v>0</v>
      </c>
      <c r="EOT71" s="191">
        <f t="shared" si="61"/>
        <v>0</v>
      </c>
      <c r="EOU71" s="191">
        <f t="shared" si="61"/>
        <v>0</v>
      </c>
      <c r="EOV71" s="191">
        <f t="shared" si="61"/>
        <v>0</v>
      </c>
      <c r="EOW71" s="191">
        <f t="shared" si="61"/>
        <v>0</v>
      </c>
      <c r="EOX71" s="191">
        <f t="shared" si="61"/>
        <v>0</v>
      </c>
      <c r="EOY71" s="191">
        <f t="shared" si="61"/>
        <v>0</v>
      </c>
      <c r="EOZ71" s="191">
        <f t="shared" si="61"/>
        <v>0</v>
      </c>
      <c r="EPA71" s="191">
        <f t="shared" si="61"/>
        <v>0</v>
      </c>
      <c r="EPB71" s="191">
        <f t="shared" si="61"/>
        <v>0</v>
      </c>
      <c r="EPC71" s="191">
        <f t="shared" si="61"/>
        <v>0</v>
      </c>
      <c r="EPD71" s="191">
        <f t="shared" si="61"/>
        <v>0</v>
      </c>
      <c r="EPE71" s="191">
        <f t="shared" si="61"/>
        <v>0</v>
      </c>
      <c r="EPF71" s="191">
        <f t="shared" si="61"/>
        <v>0</v>
      </c>
      <c r="EPG71" s="191">
        <f t="shared" si="61"/>
        <v>0</v>
      </c>
      <c r="EPH71" s="191">
        <f t="shared" si="61"/>
        <v>0</v>
      </c>
      <c r="EPI71" s="191">
        <f t="shared" si="61"/>
        <v>0</v>
      </c>
      <c r="EPJ71" s="191">
        <f t="shared" si="61"/>
        <v>0</v>
      </c>
      <c r="EPK71" s="191">
        <f t="shared" si="61"/>
        <v>0</v>
      </c>
      <c r="EPL71" s="191">
        <f t="shared" si="61"/>
        <v>0</v>
      </c>
      <c r="EPM71" s="191">
        <f t="shared" si="61"/>
        <v>0</v>
      </c>
      <c r="EPN71" s="191">
        <f t="shared" si="61"/>
        <v>0</v>
      </c>
      <c r="EPO71" s="191">
        <f t="shared" si="61"/>
        <v>0</v>
      </c>
      <c r="EPP71" s="191">
        <f t="shared" si="61"/>
        <v>0</v>
      </c>
      <c r="EPQ71" s="191">
        <f t="shared" si="61"/>
        <v>0</v>
      </c>
      <c r="EPR71" s="191">
        <f t="shared" si="61"/>
        <v>0</v>
      </c>
      <c r="EPS71" s="191">
        <f t="shared" si="61"/>
        <v>0</v>
      </c>
      <c r="EPT71" s="191">
        <f t="shared" si="61"/>
        <v>0</v>
      </c>
      <c r="EPU71" s="191">
        <f t="shared" si="61"/>
        <v>0</v>
      </c>
      <c r="EPV71" s="191">
        <f t="shared" si="61"/>
        <v>0</v>
      </c>
      <c r="EPW71" s="191">
        <f t="shared" si="61"/>
        <v>0</v>
      </c>
      <c r="EPX71" s="191">
        <f t="shared" si="61"/>
        <v>0</v>
      </c>
      <c r="EPY71" s="191">
        <f t="shared" si="61"/>
        <v>0</v>
      </c>
      <c r="EPZ71" s="191">
        <f t="shared" si="61"/>
        <v>0</v>
      </c>
      <c r="EQA71" s="191">
        <f t="shared" si="61"/>
        <v>0</v>
      </c>
      <c r="EQB71" s="191">
        <f t="shared" si="61"/>
        <v>0</v>
      </c>
      <c r="EQC71" s="191">
        <f t="shared" si="61"/>
        <v>0</v>
      </c>
      <c r="EQD71" s="191">
        <f t="shared" si="61"/>
        <v>0</v>
      </c>
      <c r="EQE71" s="191">
        <f t="shared" si="61"/>
        <v>0</v>
      </c>
      <c r="EQF71" s="191">
        <f t="shared" si="61"/>
        <v>0</v>
      </c>
      <c r="EQG71" s="191">
        <f t="shared" si="61"/>
        <v>0</v>
      </c>
      <c r="EQH71" s="191">
        <f t="shared" si="61"/>
        <v>0</v>
      </c>
      <c r="EQI71" s="191">
        <f t="shared" si="61"/>
        <v>0</v>
      </c>
      <c r="EQJ71" s="191">
        <f t="shared" si="61"/>
        <v>0</v>
      </c>
      <c r="EQK71" s="191">
        <f t="shared" si="61"/>
        <v>0</v>
      </c>
      <c r="EQL71" s="191">
        <f t="shared" si="61"/>
        <v>0</v>
      </c>
      <c r="EQM71" s="191">
        <f t="shared" si="61"/>
        <v>0</v>
      </c>
      <c r="EQN71" s="191">
        <f t="shared" si="61"/>
        <v>0</v>
      </c>
      <c r="EQO71" s="191">
        <f t="shared" si="61"/>
        <v>0</v>
      </c>
      <c r="EQP71" s="191">
        <f t="shared" si="61"/>
        <v>0</v>
      </c>
      <c r="EQQ71" s="191">
        <f t="shared" si="61"/>
        <v>0</v>
      </c>
      <c r="EQR71" s="191">
        <f t="shared" si="61"/>
        <v>0</v>
      </c>
      <c r="EQS71" s="191">
        <f t="shared" si="61"/>
        <v>0</v>
      </c>
      <c r="EQT71" s="191">
        <f t="shared" si="61"/>
        <v>0</v>
      </c>
      <c r="EQU71" s="191">
        <f t="shared" ref="EQU71:ETF71" si="62">SUM(EQU72:EQU84)</f>
        <v>0</v>
      </c>
      <c r="EQV71" s="191">
        <f t="shared" si="62"/>
        <v>0</v>
      </c>
      <c r="EQW71" s="191">
        <f t="shared" si="62"/>
        <v>0</v>
      </c>
      <c r="EQX71" s="191">
        <f t="shared" si="62"/>
        <v>0</v>
      </c>
      <c r="EQY71" s="191">
        <f t="shared" si="62"/>
        <v>0</v>
      </c>
      <c r="EQZ71" s="191">
        <f t="shared" si="62"/>
        <v>0</v>
      </c>
      <c r="ERA71" s="191">
        <f t="shared" si="62"/>
        <v>0</v>
      </c>
      <c r="ERB71" s="191">
        <f t="shared" si="62"/>
        <v>0</v>
      </c>
      <c r="ERC71" s="191">
        <f t="shared" si="62"/>
        <v>0</v>
      </c>
      <c r="ERD71" s="191">
        <f t="shared" si="62"/>
        <v>0</v>
      </c>
      <c r="ERE71" s="191">
        <f t="shared" si="62"/>
        <v>0</v>
      </c>
      <c r="ERF71" s="191">
        <f t="shared" si="62"/>
        <v>0</v>
      </c>
      <c r="ERG71" s="191">
        <f t="shared" si="62"/>
        <v>0</v>
      </c>
      <c r="ERH71" s="191">
        <f t="shared" si="62"/>
        <v>0</v>
      </c>
      <c r="ERI71" s="191">
        <f t="shared" si="62"/>
        <v>0</v>
      </c>
      <c r="ERJ71" s="191">
        <f t="shared" si="62"/>
        <v>0</v>
      </c>
      <c r="ERK71" s="191">
        <f t="shared" si="62"/>
        <v>0</v>
      </c>
      <c r="ERL71" s="191">
        <f t="shared" si="62"/>
        <v>0</v>
      </c>
      <c r="ERM71" s="191">
        <f t="shared" si="62"/>
        <v>0</v>
      </c>
      <c r="ERN71" s="191">
        <f t="shared" si="62"/>
        <v>0</v>
      </c>
      <c r="ERO71" s="191">
        <f t="shared" si="62"/>
        <v>0</v>
      </c>
      <c r="ERP71" s="191">
        <f t="shared" si="62"/>
        <v>0</v>
      </c>
      <c r="ERQ71" s="191">
        <f t="shared" si="62"/>
        <v>0</v>
      </c>
      <c r="ERR71" s="191">
        <f t="shared" si="62"/>
        <v>0</v>
      </c>
      <c r="ERS71" s="191">
        <f t="shared" si="62"/>
        <v>0</v>
      </c>
      <c r="ERT71" s="191">
        <f t="shared" si="62"/>
        <v>0</v>
      </c>
      <c r="ERU71" s="191">
        <f t="shared" si="62"/>
        <v>0</v>
      </c>
      <c r="ERV71" s="191">
        <f t="shared" si="62"/>
        <v>0</v>
      </c>
      <c r="ERW71" s="191">
        <f t="shared" si="62"/>
        <v>0</v>
      </c>
      <c r="ERX71" s="191">
        <f t="shared" si="62"/>
        <v>0</v>
      </c>
      <c r="ERY71" s="191">
        <f t="shared" si="62"/>
        <v>0</v>
      </c>
      <c r="ERZ71" s="191">
        <f t="shared" si="62"/>
        <v>0</v>
      </c>
      <c r="ESA71" s="191">
        <f t="shared" si="62"/>
        <v>0</v>
      </c>
      <c r="ESB71" s="191">
        <f t="shared" si="62"/>
        <v>0</v>
      </c>
      <c r="ESC71" s="191">
        <f t="shared" si="62"/>
        <v>0</v>
      </c>
      <c r="ESD71" s="191">
        <f t="shared" si="62"/>
        <v>0</v>
      </c>
      <c r="ESE71" s="191">
        <f t="shared" si="62"/>
        <v>0</v>
      </c>
      <c r="ESF71" s="191">
        <f t="shared" si="62"/>
        <v>0</v>
      </c>
      <c r="ESG71" s="191">
        <f t="shared" si="62"/>
        <v>0</v>
      </c>
      <c r="ESH71" s="191">
        <f t="shared" si="62"/>
        <v>0</v>
      </c>
      <c r="ESI71" s="191">
        <f t="shared" si="62"/>
        <v>0</v>
      </c>
      <c r="ESJ71" s="191">
        <f t="shared" si="62"/>
        <v>0</v>
      </c>
      <c r="ESK71" s="191">
        <f t="shared" si="62"/>
        <v>0</v>
      </c>
      <c r="ESL71" s="191">
        <f t="shared" si="62"/>
        <v>0</v>
      </c>
      <c r="ESM71" s="191">
        <f t="shared" si="62"/>
        <v>0</v>
      </c>
      <c r="ESN71" s="191">
        <f t="shared" si="62"/>
        <v>0</v>
      </c>
      <c r="ESO71" s="191">
        <f t="shared" si="62"/>
        <v>0</v>
      </c>
      <c r="ESP71" s="191">
        <f t="shared" si="62"/>
        <v>0</v>
      </c>
      <c r="ESQ71" s="191">
        <f t="shared" si="62"/>
        <v>0</v>
      </c>
      <c r="ESR71" s="191">
        <f t="shared" si="62"/>
        <v>0</v>
      </c>
      <c r="ESS71" s="191">
        <f t="shared" si="62"/>
        <v>0</v>
      </c>
      <c r="EST71" s="191">
        <f t="shared" si="62"/>
        <v>0</v>
      </c>
      <c r="ESU71" s="191">
        <f t="shared" si="62"/>
        <v>0</v>
      </c>
      <c r="ESV71" s="191">
        <f t="shared" si="62"/>
        <v>0</v>
      </c>
      <c r="ESW71" s="191">
        <f t="shared" si="62"/>
        <v>0</v>
      </c>
      <c r="ESX71" s="191">
        <f t="shared" si="62"/>
        <v>0</v>
      </c>
      <c r="ESY71" s="191">
        <f t="shared" si="62"/>
        <v>0</v>
      </c>
      <c r="ESZ71" s="191">
        <f t="shared" si="62"/>
        <v>0</v>
      </c>
      <c r="ETA71" s="191">
        <f t="shared" si="62"/>
        <v>0</v>
      </c>
      <c r="ETB71" s="191">
        <f t="shared" si="62"/>
        <v>0</v>
      </c>
      <c r="ETC71" s="191">
        <f t="shared" si="62"/>
        <v>0</v>
      </c>
      <c r="ETD71" s="191">
        <f t="shared" si="62"/>
        <v>0</v>
      </c>
      <c r="ETE71" s="191">
        <f t="shared" si="62"/>
        <v>0</v>
      </c>
      <c r="ETF71" s="191">
        <f t="shared" si="62"/>
        <v>0</v>
      </c>
      <c r="ETG71" s="191">
        <f t="shared" ref="ETG71:EVR71" si="63">SUM(ETG72:ETG84)</f>
        <v>0</v>
      </c>
      <c r="ETH71" s="191">
        <f t="shared" si="63"/>
        <v>0</v>
      </c>
      <c r="ETI71" s="191">
        <f t="shared" si="63"/>
        <v>0</v>
      </c>
      <c r="ETJ71" s="191">
        <f t="shared" si="63"/>
        <v>0</v>
      </c>
      <c r="ETK71" s="191">
        <f t="shared" si="63"/>
        <v>0</v>
      </c>
      <c r="ETL71" s="191">
        <f t="shared" si="63"/>
        <v>0</v>
      </c>
      <c r="ETM71" s="191">
        <f t="shared" si="63"/>
        <v>0</v>
      </c>
      <c r="ETN71" s="191">
        <f t="shared" si="63"/>
        <v>0</v>
      </c>
      <c r="ETO71" s="191">
        <f t="shared" si="63"/>
        <v>0</v>
      </c>
      <c r="ETP71" s="191">
        <f t="shared" si="63"/>
        <v>0</v>
      </c>
      <c r="ETQ71" s="191">
        <f t="shared" si="63"/>
        <v>0</v>
      </c>
      <c r="ETR71" s="191">
        <f t="shared" si="63"/>
        <v>0</v>
      </c>
      <c r="ETS71" s="191">
        <f t="shared" si="63"/>
        <v>0</v>
      </c>
      <c r="ETT71" s="191">
        <f t="shared" si="63"/>
        <v>0</v>
      </c>
      <c r="ETU71" s="191">
        <f t="shared" si="63"/>
        <v>0</v>
      </c>
      <c r="ETV71" s="191">
        <f t="shared" si="63"/>
        <v>0</v>
      </c>
      <c r="ETW71" s="191">
        <f t="shared" si="63"/>
        <v>0</v>
      </c>
      <c r="ETX71" s="191">
        <f t="shared" si="63"/>
        <v>0</v>
      </c>
      <c r="ETY71" s="191">
        <f t="shared" si="63"/>
        <v>0</v>
      </c>
      <c r="ETZ71" s="191">
        <f t="shared" si="63"/>
        <v>0</v>
      </c>
      <c r="EUA71" s="191">
        <f t="shared" si="63"/>
        <v>0</v>
      </c>
      <c r="EUB71" s="191">
        <f t="shared" si="63"/>
        <v>0</v>
      </c>
      <c r="EUC71" s="191">
        <f t="shared" si="63"/>
        <v>0</v>
      </c>
      <c r="EUD71" s="191">
        <f t="shared" si="63"/>
        <v>0</v>
      </c>
      <c r="EUE71" s="191">
        <f t="shared" si="63"/>
        <v>0</v>
      </c>
      <c r="EUF71" s="191">
        <f t="shared" si="63"/>
        <v>0</v>
      </c>
      <c r="EUG71" s="191">
        <f t="shared" si="63"/>
        <v>0</v>
      </c>
      <c r="EUH71" s="191">
        <f t="shared" si="63"/>
        <v>0</v>
      </c>
      <c r="EUI71" s="191">
        <f t="shared" si="63"/>
        <v>0</v>
      </c>
      <c r="EUJ71" s="191">
        <f t="shared" si="63"/>
        <v>0</v>
      </c>
      <c r="EUK71" s="191">
        <f t="shared" si="63"/>
        <v>0</v>
      </c>
      <c r="EUL71" s="191">
        <f t="shared" si="63"/>
        <v>0</v>
      </c>
      <c r="EUM71" s="191">
        <f t="shared" si="63"/>
        <v>0</v>
      </c>
      <c r="EUN71" s="191">
        <f t="shared" si="63"/>
        <v>0</v>
      </c>
      <c r="EUO71" s="191">
        <f t="shared" si="63"/>
        <v>0</v>
      </c>
      <c r="EUP71" s="191">
        <f t="shared" si="63"/>
        <v>0</v>
      </c>
      <c r="EUQ71" s="191">
        <f t="shared" si="63"/>
        <v>0</v>
      </c>
      <c r="EUR71" s="191">
        <f t="shared" si="63"/>
        <v>0</v>
      </c>
      <c r="EUS71" s="191">
        <f t="shared" si="63"/>
        <v>0</v>
      </c>
      <c r="EUT71" s="191">
        <f t="shared" si="63"/>
        <v>0</v>
      </c>
      <c r="EUU71" s="191">
        <f t="shared" si="63"/>
        <v>0</v>
      </c>
      <c r="EUV71" s="191">
        <f t="shared" si="63"/>
        <v>0</v>
      </c>
      <c r="EUW71" s="191">
        <f t="shared" si="63"/>
        <v>0</v>
      </c>
      <c r="EUX71" s="191">
        <f t="shared" si="63"/>
        <v>0</v>
      </c>
      <c r="EUY71" s="191">
        <f t="shared" si="63"/>
        <v>0</v>
      </c>
      <c r="EUZ71" s="191">
        <f t="shared" si="63"/>
        <v>0</v>
      </c>
      <c r="EVA71" s="191">
        <f t="shared" si="63"/>
        <v>0</v>
      </c>
      <c r="EVB71" s="191">
        <f t="shared" si="63"/>
        <v>0</v>
      </c>
      <c r="EVC71" s="191">
        <f t="shared" si="63"/>
        <v>0</v>
      </c>
      <c r="EVD71" s="191">
        <f t="shared" si="63"/>
        <v>0</v>
      </c>
      <c r="EVE71" s="191">
        <f t="shared" si="63"/>
        <v>0</v>
      </c>
      <c r="EVF71" s="191">
        <f t="shared" si="63"/>
        <v>0</v>
      </c>
      <c r="EVG71" s="191">
        <f t="shared" si="63"/>
        <v>0</v>
      </c>
      <c r="EVH71" s="191">
        <f t="shared" si="63"/>
        <v>0</v>
      </c>
      <c r="EVI71" s="191">
        <f t="shared" si="63"/>
        <v>0</v>
      </c>
      <c r="EVJ71" s="191">
        <f t="shared" si="63"/>
        <v>0</v>
      </c>
      <c r="EVK71" s="191">
        <f t="shared" si="63"/>
        <v>0</v>
      </c>
      <c r="EVL71" s="191">
        <f t="shared" si="63"/>
        <v>0</v>
      </c>
      <c r="EVM71" s="191">
        <f t="shared" si="63"/>
        <v>0</v>
      </c>
      <c r="EVN71" s="191">
        <f t="shared" si="63"/>
        <v>0</v>
      </c>
      <c r="EVO71" s="191">
        <f t="shared" si="63"/>
        <v>0</v>
      </c>
      <c r="EVP71" s="191">
        <f t="shared" si="63"/>
        <v>0</v>
      </c>
      <c r="EVQ71" s="191">
        <f t="shared" si="63"/>
        <v>0</v>
      </c>
      <c r="EVR71" s="191">
        <f t="shared" si="63"/>
        <v>0</v>
      </c>
      <c r="EVS71" s="191">
        <f t="shared" ref="EVS71:EYD71" si="64">SUM(EVS72:EVS84)</f>
        <v>0</v>
      </c>
      <c r="EVT71" s="191">
        <f t="shared" si="64"/>
        <v>0</v>
      </c>
      <c r="EVU71" s="191">
        <f t="shared" si="64"/>
        <v>0</v>
      </c>
      <c r="EVV71" s="191">
        <f t="shared" si="64"/>
        <v>0</v>
      </c>
      <c r="EVW71" s="191">
        <f t="shared" si="64"/>
        <v>0</v>
      </c>
      <c r="EVX71" s="191">
        <f t="shared" si="64"/>
        <v>0</v>
      </c>
      <c r="EVY71" s="191">
        <f t="shared" si="64"/>
        <v>0</v>
      </c>
      <c r="EVZ71" s="191">
        <f t="shared" si="64"/>
        <v>0</v>
      </c>
      <c r="EWA71" s="191">
        <f t="shared" si="64"/>
        <v>0</v>
      </c>
      <c r="EWB71" s="191">
        <f t="shared" si="64"/>
        <v>0</v>
      </c>
      <c r="EWC71" s="191">
        <f t="shared" si="64"/>
        <v>0</v>
      </c>
      <c r="EWD71" s="191">
        <f t="shared" si="64"/>
        <v>0</v>
      </c>
      <c r="EWE71" s="191">
        <f t="shared" si="64"/>
        <v>0</v>
      </c>
      <c r="EWF71" s="191">
        <f t="shared" si="64"/>
        <v>0</v>
      </c>
      <c r="EWG71" s="191">
        <f t="shared" si="64"/>
        <v>0</v>
      </c>
      <c r="EWH71" s="191">
        <f t="shared" si="64"/>
        <v>0</v>
      </c>
      <c r="EWI71" s="191">
        <f t="shared" si="64"/>
        <v>0</v>
      </c>
      <c r="EWJ71" s="191">
        <f t="shared" si="64"/>
        <v>0</v>
      </c>
      <c r="EWK71" s="191">
        <f t="shared" si="64"/>
        <v>0</v>
      </c>
      <c r="EWL71" s="191">
        <f t="shared" si="64"/>
        <v>0</v>
      </c>
      <c r="EWM71" s="191">
        <f t="shared" si="64"/>
        <v>0</v>
      </c>
      <c r="EWN71" s="191">
        <f t="shared" si="64"/>
        <v>0</v>
      </c>
      <c r="EWO71" s="191">
        <f t="shared" si="64"/>
        <v>0</v>
      </c>
      <c r="EWP71" s="191">
        <f t="shared" si="64"/>
        <v>0</v>
      </c>
      <c r="EWQ71" s="191">
        <f t="shared" si="64"/>
        <v>0</v>
      </c>
      <c r="EWR71" s="191">
        <f t="shared" si="64"/>
        <v>0</v>
      </c>
      <c r="EWS71" s="191">
        <f t="shared" si="64"/>
        <v>0</v>
      </c>
      <c r="EWT71" s="191">
        <f t="shared" si="64"/>
        <v>0</v>
      </c>
      <c r="EWU71" s="191">
        <f t="shared" si="64"/>
        <v>0</v>
      </c>
      <c r="EWV71" s="191">
        <f t="shared" si="64"/>
        <v>0</v>
      </c>
      <c r="EWW71" s="191">
        <f t="shared" si="64"/>
        <v>0</v>
      </c>
      <c r="EWX71" s="191">
        <f t="shared" si="64"/>
        <v>0</v>
      </c>
      <c r="EWY71" s="191">
        <f t="shared" si="64"/>
        <v>0</v>
      </c>
      <c r="EWZ71" s="191">
        <f t="shared" si="64"/>
        <v>0</v>
      </c>
      <c r="EXA71" s="191">
        <f t="shared" si="64"/>
        <v>0</v>
      </c>
      <c r="EXB71" s="191">
        <f t="shared" si="64"/>
        <v>0</v>
      </c>
      <c r="EXC71" s="191">
        <f t="shared" si="64"/>
        <v>0</v>
      </c>
      <c r="EXD71" s="191">
        <f t="shared" si="64"/>
        <v>0</v>
      </c>
      <c r="EXE71" s="191">
        <f t="shared" si="64"/>
        <v>0</v>
      </c>
      <c r="EXF71" s="191">
        <f t="shared" si="64"/>
        <v>0</v>
      </c>
      <c r="EXG71" s="191">
        <f t="shared" si="64"/>
        <v>0</v>
      </c>
      <c r="EXH71" s="191">
        <f t="shared" si="64"/>
        <v>0</v>
      </c>
      <c r="EXI71" s="191">
        <f t="shared" si="64"/>
        <v>0</v>
      </c>
      <c r="EXJ71" s="191">
        <f t="shared" si="64"/>
        <v>0</v>
      </c>
      <c r="EXK71" s="191">
        <f t="shared" si="64"/>
        <v>0</v>
      </c>
      <c r="EXL71" s="191">
        <f t="shared" si="64"/>
        <v>0</v>
      </c>
      <c r="EXM71" s="191">
        <f t="shared" si="64"/>
        <v>0</v>
      </c>
      <c r="EXN71" s="191">
        <f t="shared" si="64"/>
        <v>0</v>
      </c>
      <c r="EXO71" s="191">
        <f t="shared" si="64"/>
        <v>0</v>
      </c>
      <c r="EXP71" s="191">
        <f t="shared" si="64"/>
        <v>0</v>
      </c>
      <c r="EXQ71" s="191">
        <f t="shared" si="64"/>
        <v>0</v>
      </c>
      <c r="EXR71" s="191">
        <f t="shared" si="64"/>
        <v>0</v>
      </c>
      <c r="EXS71" s="191">
        <f t="shared" si="64"/>
        <v>0</v>
      </c>
      <c r="EXT71" s="191">
        <f t="shared" si="64"/>
        <v>0</v>
      </c>
      <c r="EXU71" s="191">
        <f t="shared" si="64"/>
        <v>0</v>
      </c>
      <c r="EXV71" s="191">
        <f t="shared" si="64"/>
        <v>0</v>
      </c>
      <c r="EXW71" s="191">
        <f t="shared" si="64"/>
        <v>0</v>
      </c>
      <c r="EXX71" s="191">
        <f t="shared" si="64"/>
        <v>0</v>
      </c>
      <c r="EXY71" s="191">
        <f t="shared" si="64"/>
        <v>0</v>
      </c>
      <c r="EXZ71" s="191">
        <f t="shared" si="64"/>
        <v>0</v>
      </c>
      <c r="EYA71" s="191">
        <f t="shared" si="64"/>
        <v>0</v>
      </c>
      <c r="EYB71" s="191">
        <f t="shared" si="64"/>
        <v>0</v>
      </c>
      <c r="EYC71" s="191">
        <f t="shared" si="64"/>
        <v>0</v>
      </c>
      <c r="EYD71" s="191">
        <f t="shared" si="64"/>
        <v>0</v>
      </c>
      <c r="EYE71" s="191">
        <f t="shared" ref="EYE71:FAP71" si="65">SUM(EYE72:EYE84)</f>
        <v>0</v>
      </c>
      <c r="EYF71" s="191">
        <f t="shared" si="65"/>
        <v>0</v>
      </c>
      <c r="EYG71" s="191">
        <f t="shared" si="65"/>
        <v>0</v>
      </c>
      <c r="EYH71" s="191">
        <f t="shared" si="65"/>
        <v>0</v>
      </c>
      <c r="EYI71" s="191">
        <f t="shared" si="65"/>
        <v>0</v>
      </c>
      <c r="EYJ71" s="191">
        <f t="shared" si="65"/>
        <v>0</v>
      </c>
      <c r="EYK71" s="191">
        <f t="shared" si="65"/>
        <v>0</v>
      </c>
      <c r="EYL71" s="191">
        <f t="shared" si="65"/>
        <v>0</v>
      </c>
      <c r="EYM71" s="191">
        <f t="shared" si="65"/>
        <v>0</v>
      </c>
      <c r="EYN71" s="191">
        <f t="shared" si="65"/>
        <v>0</v>
      </c>
      <c r="EYO71" s="191">
        <f t="shared" si="65"/>
        <v>0</v>
      </c>
      <c r="EYP71" s="191">
        <f t="shared" si="65"/>
        <v>0</v>
      </c>
      <c r="EYQ71" s="191">
        <f t="shared" si="65"/>
        <v>0</v>
      </c>
      <c r="EYR71" s="191">
        <f t="shared" si="65"/>
        <v>0</v>
      </c>
      <c r="EYS71" s="191">
        <f t="shared" si="65"/>
        <v>0</v>
      </c>
      <c r="EYT71" s="191">
        <f t="shared" si="65"/>
        <v>0</v>
      </c>
      <c r="EYU71" s="191">
        <f t="shared" si="65"/>
        <v>0</v>
      </c>
      <c r="EYV71" s="191">
        <f t="shared" si="65"/>
        <v>0</v>
      </c>
      <c r="EYW71" s="191">
        <f t="shared" si="65"/>
        <v>0</v>
      </c>
      <c r="EYX71" s="191">
        <f t="shared" si="65"/>
        <v>0</v>
      </c>
      <c r="EYY71" s="191">
        <f t="shared" si="65"/>
        <v>0</v>
      </c>
      <c r="EYZ71" s="191">
        <f t="shared" si="65"/>
        <v>0</v>
      </c>
      <c r="EZA71" s="191">
        <f t="shared" si="65"/>
        <v>0</v>
      </c>
      <c r="EZB71" s="191">
        <f t="shared" si="65"/>
        <v>0</v>
      </c>
      <c r="EZC71" s="191">
        <f t="shared" si="65"/>
        <v>0</v>
      </c>
      <c r="EZD71" s="191">
        <f t="shared" si="65"/>
        <v>0</v>
      </c>
      <c r="EZE71" s="191">
        <f t="shared" si="65"/>
        <v>0</v>
      </c>
      <c r="EZF71" s="191">
        <f t="shared" si="65"/>
        <v>0</v>
      </c>
      <c r="EZG71" s="191">
        <f t="shared" si="65"/>
        <v>0</v>
      </c>
      <c r="EZH71" s="191">
        <f t="shared" si="65"/>
        <v>0</v>
      </c>
      <c r="EZI71" s="191">
        <f t="shared" si="65"/>
        <v>0</v>
      </c>
      <c r="EZJ71" s="191">
        <f t="shared" si="65"/>
        <v>0</v>
      </c>
      <c r="EZK71" s="191">
        <f t="shared" si="65"/>
        <v>0</v>
      </c>
      <c r="EZL71" s="191">
        <f t="shared" si="65"/>
        <v>0</v>
      </c>
      <c r="EZM71" s="191">
        <f t="shared" si="65"/>
        <v>0</v>
      </c>
      <c r="EZN71" s="191">
        <f t="shared" si="65"/>
        <v>0</v>
      </c>
      <c r="EZO71" s="191">
        <f t="shared" si="65"/>
        <v>0</v>
      </c>
      <c r="EZP71" s="191">
        <f t="shared" si="65"/>
        <v>0</v>
      </c>
      <c r="EZQ71" s="191">
        <f t="shared" si="65"/>
        <v>0</v>
      </c>
      <c r="EZR71" s="191">
        <f t="shared" si="65"/>
        <v>0</v>
      </c>
      <c r="EZS71" s="191">
        <f t="shared" si="65"/>
        <v>0</v>
      </c>
      <c r="EZT71" s="191">
        <f t="shared" si="65"/>
        <v>0</v>
      </c>
      <c r="EZU71" s="191">
        <f t="shared" si="65"/>
        <v>0</v>
      </c>
      <c r="EZV71" s="191">
        <f t="shared" si="65"/>
        <v>0</v>
      </c>
      <c r="EZW71" s="191">
        <f t="shared" si="65"/>
        <v>0</v>
      </c>
      <c r="EZX71" s="191">
        <f t="shared" si="65"/>
        <v>0</v>
      </c>
      <c r="EZY71" s="191">
        <f t="shared" si="65"/>
        <v>0</v>
      </c>
      <c r="EZZ71" s="191">
        <f t="shared" si="65"/>
        <v>0</v>
      </c>
      <c r="FAA71" s="191">
        <f t="shared" si="65"/>
        <v>0</v>
      </c>
      <c r="FAB71" s="191">
        <f t="shared" si="65"/>
        <v>0</v>
      </c>
      <c r="FAC71" s="191">
        <f t="shared" si="65"/>
        <v>0</v>
      </c>
      <c r="FAD71" s="191">
        <f t="shared" si="65"/>
        <v>0</v>
      </c>
      <c r="FAE71" s="191">
        <f t="shared" si="65"/>
        <v>0</v>
      </c>
      <c r="FAF71" s="191">
        <f t="shared" si="65"/>
        <v>0</v>
      </c>
      <c r="FAG71" s="191">
        <f t="shared" si="65"/>
        <v>0</v>
      </c>
      <c r="FAH71" s="191">
        <f t="shared" si="65"/>
        <v>0</v>
      </c>
      <c r="FAI71" s="191">
        <f t="shared" si="65"/>
        <v>0</v>
      </c>
      <c r="FAJ71" s="191">
        <f t="shared" si="65"/>
        <v>0</v>
      </c>
      <c r="FAK71" s="191">
        <f t="shared" si="65"/>
        <v>0</v>
      </c>
      <c r="FAL71" s="191">
        <f t="shared" si="65"/>
        <v>0</v>
      </c>
      <c r="FAM71" s="191">
        <f t="shared" si="65"/>
        <v>0</v>
      </c>
      <c r="FAN71" s="191">
        <f t="shared" si="65"/>
        <v>0</v>
      </c>
      <c r="FAO71" s="191">
        <f t="shared" si="65"/>
        <v>0</v>
      </c>
      <c r="FAP71" s="191">
        <f t="shared" si="65"/>
        <v>0</v>
      </c>
      <c r="FAQ71" s="191">
        <f t="shared" ref="FAQ71:FDB71" si="66">SUM(FAQ72:FAQ84)</f>
        <v>0</v>
      </c>
      <c r="FAR71" s="191">
        <f t="shared" si="66"/>
        <v>0</v>
      </c>
      <c r="FAS71" s="191">
        <f t="shared" si="66"/>
        <v>0</v>
      </c>
      <c r="FAT71" s="191">
        <f t="shared" si="66"/>
        <v>0</v>
      </c>
      <c r="FAU71" s="191">
        <f t="shared" si="66"/>
        <v>0</v>
      </c>
      <c r="FAV71" s="191">
        <f t="shared" si="66"/>
        <v>0</v>
      </c>
      <c r="FAW71" s="191">
        <f t="shared" si="66"/>
        <v>0</v>
      </c>
      <c r="FAX71" s="191">
        <f t="shared" si="66"/>
        <v>0</v>
      </c>
      <c r="FAY71" s="191">
        <f t="shared" si="66"/>
        <v>0</v>
      </c>
      <c r="FAZ71" s="191">
        <f t="shared" si="66"/>
        <v>0</v>
      </c>
      <c r="FBA71" s="191">
        <f t="shared" si="66"/>
        <v>0</v>
      </c>
      <c r="FBB71" s="191">
        <f t="shared" si="66"/>
        <v>0</v>
      </c>
      <c r="FBC71" s="191">
        <f t="shared" si="66"/>
        <v>0</v>
      </c>
      <c r="FBD71" s="191">
        <f t="shared" si="66"/>
        <v>0</v>
      </c>
      <c r="FBE71" s="191">
        <f t="shared" si="66"/>
        <v>0</v>
      </c>
      <c r="FBF71" s="191">
        <f t="shared" si="66"/>
        <v>0</v>
      </c>
      <c r="FBG71" s="191">
        <f t="shared" si="66"/>
        <v>0</v>
      </c>
      <c r="FBH71" s="191">
        <f t="shared" si="66"/>
        <v>0</v>
      </c>
      <c r="FBI71" s="191">
        <f t="shared" si="66"/>
        <v>0</v>
      </c>
      <c r="FBJ71" s="191">
        <f t="shared" si="66"/>
        <v>0</v>
      </c>
      <c r="FBK71" s="191">
        <f t="shared" si="66"/>
        <v>0</v>
      </c>
      <c r="FBL71" s="191">
        <f t="shared" si="66"/>
        <v>0</v>
      </c>
      <c r="FBM71" s="191">
        <f t="shared" si="66"/>
        <v>0</v>
      </c>
      <c r="FBN71" s="191">
        <f t="shared" si="66"/>
        <v>0</v>
      </c>
      <c r="FBO71" s="191">
        <f t="shared" si="66"/>
        <v>0</v>
      </c>
      <c r="FBP71" s="191">
        <f t="shared" si="66"/>
        <v>0</v>
      </c>
      <c r="FBQ71" s="191">
        <f t="shared" si="66"/>
        <v>0</v>
      </c>
      <c r="FBR71" s="191">
        <f t="shared" si="66"/>
        <v>0</v>
      </c>
      <c r="FBS71" s="191">
        <f t="shared" si="66"/>
        <v>0</v>
      </c>
      <c r="FBT71" s="191">
        <f t="shared" si="66"/>
        <v>0</v>
      </c>
      <c r="FBU71" s="191">
        <f t="shared" si="66"/>
        <v>0</v>
      </c>
      <c r="FBV71" s="191">
        <f t="shared" si="66"/>
        <v>0</v>
      </c>
      <c r="FBW71" s="191">
        <f t="shared" si="66"/>
        <v>0</v>
      </c>
      <c r="FBX71" s="191">
        <f t="shared" si="66"/>
        <v>0</v>
      </c>
      <c r="FBY71" s="191">
        <f t="shared" si="66"/>
        <v>0</v>
      </c>
      <c r="FBZ71" s="191">
        <f t="shared" si="66"/>
        <v>0</v>
      </c>
      <c r="FCA71" s="191">
        <f t="shared" si="66"/>
        <v>0</v>
      </c>
      <c r="FCB71" s="191">
        <f t="shared" si="66"/>
        <v>0</v>
      </c>
      <c r="FCC71" s="191">
        <f t="shared" si="66"/>
        <v>0</v>
      </c>
      <c r="FCD71" s="191">
        <f t="shared" si="66"/>
        <v>0</v>
      </c>
      <c r="FCE71" s="191">
        <f t="shared" si="66"/>
        <v>0</v>
      </c>
      <c r="FCF71" s="191">
        <f t="shared" si="66"/>
        <v>0</v>
      </c>
      <c r="FCG71" s="191">
        <f t="shared" si="66"/>
        <v>0</v>
      </c>
      <c r="FCH71" s="191">
        <f t="shared" si="66"/>
        <v>0</v>
      </c>
      <c r="FCI71" s="191">
        <f t="shared" si="66"/>
        <v>0</v>
      </c>
      <c r="FCJ71" s="191">
        <f t="shared" si="66"/>
        <v>0</v>
      </c>
      <c r="FCK71" s="191">
        <f t="shared" si="66"/>
        <v>0</v>
      </c>
      <c r="FCL71" s="191">
        <f t="shared" si="66"/>
        <v>0</v>
      </c>
      <c r="FCM71" s="191">
        <f t="shared" si="66"/>
        <v>0</v>
      </c>
      <c r="FCN71" s="191">
        <f t="shared" si="66"/>
        <v>0</v>
      </c>
      <c r="FCO71" s="191">
        <f t="shared" si="66"/>
        <v>0</v>
      </c>
      <c r="FCP71" s="191">
        <f t="shared" si="66"/>
        <v>0</v>
      </c>
      <c r="FCQ71" s="191">
        <f t="shared" si="66"/>
        <v>0</v>
      </c>
      <c r="FCR71" s="191">
        <f t="shared" si="66"/>
        <v>0</v>
      </c>
      <c r="FCS71" s="191">
        <f t="shared" si="66"/>
        <v>0</v>
      </c>
      <c r="FCT71" s="191">
        <f t="shared" si="66"/>
        <v>0</v>
      </c>
      <c r="FCU71" s="191">
        <f t="shared" si="66"/>
        <v>0</v>
      </c>
      <c r="FCV71" s="191">
        <f t="shared" si="66"/>
        <v>0</v>
      </c>
      <c r="FCW71" s="191">
        <f t="shared" si="66"/>
        <v>0</v>
      </c>
      <c r="FCX71" s="191">
        <f t="shared" si="66"/>
        <v>0</v>
      </c>
      <c r="FCY71" s="191">
        <f t="shared" si="66"/>
        <v>0</v>
      </c>
      <c r="FCZ71" s="191">
        <f t="shared" si="66"/>
        <v>0</v>
      </c>
      <c r="FDA71" s="191">
        <f t="shared" si="66"/>
        <v>0</v>
      </c>
      <c r="FDB71" s="191">
        <f t="shared" si="66"/>
        <v>0</v>
      </c>
      <c r="FDC71" s="191">
        <f t="shared" ref="FDC71:FFN71" si="67">SUM(FDC72:FDC84)</f>
        <v>0</v>
      </c>
      <c r="FDD71" s="191">
        <f t="shared" si="67"/>
        <v>0</v>
      </c>
      <c r="FDE71" s="191">
        <f t="shared" si="67"/>
        <v>0</v>
      </c>
      <c r="FDF71" s="191">
        <f t="shared" si="67"/>
        <v>0</v>
      </c>
      <c r="FDG71" s="191">
        <f t="shared" si="67"/>
        <v>0</v>
      </c>
      <c r="FDH71" s="191">
        <f t="shared" si="67"/>
        <v>0</v>
      </c>
      <c r="FDI71" s="191">
        <f t="shared" si="67"/>
        <v>0</v>
      </c>
      <c r="FDJ71" s="191">
        <f t="shared" si="67"/>
        <v>0</v>
      </c>
      <c r="FDK71" s="191">
        <f t="shared" si="67"/>
        <v>0</v>
      </c>
      <c r="FDL71" s="191">
        <f t="shared" si="67"/>
        <v>0</v>
      </c>
      <c r="FDM71" s="191">
        <f t="shared" si="67"/>
        <v>0</v>
      </c>
      <c r="FDN71" s="191">
        <f t="shared" si="67"/>
        <v>0</v>
      </c>
      <c r="FDO71" s="191">
        <f t="shared" si="67"/>
        <v>0</v>
      </c>
      <c r="FDP71" s="191">
        <f t="shared" si="67"/>
        <v>0</v>
      </c>
      <c r="FDQ71" s="191">
        <f t="shared" si="67"/>
        <v>0</v>
      </c>
      <c r="FDR71" s="191">
        <f t="shared" si="67"/>
        <v>0</v>
      </c>
      <c r="FDS71" s="191">
        <f t="shared" si="67"/>
        <v>0</v>
      </c>
      <c r="FDT71" s="191">
        <f t="shared" si="67"/>
        <v>0</v>
      </c>
      <c r="FDU71" s="191">
        <f t="shared" si="67"/>
        <v>0</v>
      </c>
      <c r="FDV71" s="191">
        <f t="shared" si="67"/>
        <v>0</v>
      </c>
      <c r="FDW71" s="191">
        <f t="shared" si="67"/>
        <v>0</v>
      </c>
      <c r="FDX71" s="191">
        <f t="shared" si="67"/>
        <v>0</v>
      </c>
      <c r="FDY71" s="191">
        <f t="shared" si="67"/>
        <v>0</v>
      </c>
      <c r="FDZ71" s="191">
        <f t="shared" si="67"/>
        <v>0</v>
      </c>
      <c r="FEA71" s="191">
        <f t="shared" si="67"/>
        <v>0</v>
      </c>
      <c r="FEB71" s="191">
        <f t="shared" si="67"/>
        <v>0</v>
      </c>
      <c r="FEC71" s="191">
        <f t="shared" si="67"/>
        <v>0</v>
      </c>
      <c r="FED71" s="191">
        <f t="shared" si="67"/>
        <v>0</v>
      </c>
      <c r="FEE71" s="191">
        <f t="shared" si="67"/>
        <v>0</v>
      </c>
      <c r="FEF71" s="191">
        <f t="shared" si="67"/>
        <v>0</v>
      </c>
      <c r="FEG71" s="191">
        <f t="shared" si="67"/>
        <v>0</v>
      </c>
      <c r="FEH71" s="191">
        <f t="shared" si="67"/>
        <v>0</v>
      </c>
      <c r="FEI71" s="191">
        <f t="shared" si="67"/>
        <v>0</v>
      </c>
      <c r="FEJ71" s="191">
        <f t="shared" si="67"/>
        <v>0</v>
      </c>
      <c r="FEK71" s="191">
        <f t="shared" si="67"/>
        <v>0</v>
      </c>
      <c r="FEL71" s="191">
        <f t="shared" si="67"/>
        <v>0</v>
      </c>
      <c r="FEM71" s="191">
        <f t="shared" si="67"/>
        <v>0</v>
      </c>
      <c r="FEN71" s="191">
        <f t="shared" si="67"/>
        <v>0</v>
      </c>
      <c r="FEO71" s="191">
        <f t="shared" si="67"/>
        <v>0</v>
      </c>
      <c r="FEP71" s="191">
        <f t="shared" si="67"/>
        <v>0</v>
      </c>
      <c r="FEQ71" s="191">
        <f t="shared" si="67"/>
        <v>0</v>
      </c>
      <c r="FER71" s="191">
        <f t="shared" si="67"/>
        <v>0</v>
      </c>
      <c r="FES71" s="191">
        <f t="shared" si="67"/>
        <v>0</v>
      </c>
      <c r="FET71" s="191">
        <f t="shared" si="67"/>
        <v>0</v>
      </c>
      <c r="FEU71" s="191">
        <f t="shared" si="67"/>
        <v>0</v>
      </c>
      <c r="FEV71" s="191">
        <f t="shared" si="67"/>
        <v>0</v>
      </c>
      <c r="FEW71" s="191">
        <f t="shared" si="67"/>
        <v>0</v>
      </c>
      <c r="FEX71" s="191">
        <f t="shared" si="67"/>
        <v>0</v>
      </c>
      <c r="FEY71" s="191">
        <f t="shared" si="67"/>
        <v>0</v>
      </c>
      <c r="FEZ71" s="191">
        <f t="shared" si="67"/>
        <v>0</v>
      </c>
      <c r="FFA71" s="191">
        <f t="shared" si="67"/>
        <v>0</v>
      </c>
      <c r="FFB71" s="191">
        <f t="shared" si="67"/>
        <v>0</v>
      </c>
      <c r="FFC71" s="191">
        <f t="shared" si="67"/>
        <v>0</v>
      </c>
      <c r="FFD71" s="191">
        <f t="shared" si="67"/>
        <v>0</v>
      </c>
      <c r="FFE71" s="191">
        <f t="shared" si="67"/>
        <v>0</v>
      </c>
      <c r="FFF71" s="191">
        <f t="shared" si="67"/>
        <v>0</v>
      </c>
      <c r="FFG71" s="191">
        <f t="shared" si="67"/>
        <v>0</v>
      </c>
      <c r="FFH71" s="191">
        <f t="shared" si="67"/>
        <v>0</v>
      </c>
      <c r="FFI71" s="191">
        <f t="shared" si="67"/>
        <v>0</v>
      </c>
      <c r="FFJ71" s="191">
        <f t="shared" si="67"/>
        <v>0</v>
      </c>
      <c r="FFK71" s="191">
        <f t="shared" si="67"/>
        <v>0</v>
      </c>
      <c r="FFL71" s="191">
        <f t="shared" si="67"/>
        <v>0</v>
      </c>
      <c r="FFM71" s="191">
        <f t="shared" si="67"/>
        <v>0</v>
      </c>
      <c r="FFN71" s="191">
        <f t="shared" si="67"/>
        <v>0</v>
      </c>
      <c r="FFO71" s="191">
        <f t="shared" ref="FFO71:FHZ71" si="68">SUM(FFO72:FFO84)</f>
        <v>0</v>
      </c>
      <c r="FFP71" s="191">
        <f t="shared" si="68"/>
        <v>0</v>
      </c>
      <c r="FFQ71" s="191">
        <f t="shared" si="68"/>
        <v>0</v>
      </c>
      <c r="FFR71" s="191">
        <f t="shared" si="68"/>
        <v>0</v>
      </c>
      <c r="FFS71" s="191">
        <f t="shared" si="68"/>
        <v>0</v>
      </c>
      <c r="FFT71" s="191">
        <f t="shared" si="68"/>
        <v>0</v>
      </c>
      <c r="FFU71" s="191">
        <f t="shared" si="68"/>
        <v>0</v>
      </c>
      <c r="FFV71" s="191">
        <f t="shared" si="68"/>
        <v>0</v>
      </c>
      <c r="FFW71" s="191">
        <f t="shared" si="68"/>
        <v>0</v>
      </c>
      <c r="FFX71" s="191">
        <f t="shared" si="68"/>
        <v>0</v>
      </c>
      <c r="FFY71" s="191">
        <f t="shared" si="68"/>
        <v>0</v>
      </c>
      <c r="FFZ71" s="191">
        <f t="shared" si="68"/>
        <v>0</v>
      </c>
      <c r="FGA71" s="191">
        <f t="shared" si="68"/>
        <v>0</v>
      </c>
      <c r="FGB71" s="191">
        <f t="shared" si="68"/>
        <v>0</v>
      </c>
      <c r="FGC71" s="191">
        <f t="shared" si="68"/>
        <v>0</v>
      </c>
      <c r="FGD71" s="191">
        <f t="shared" si="68"/>
        <v>0</v>
      </c>
      <c r="FGE71" s="191">
        <f t="shared" si="68"/>
        <v>0</v>
      </c>
      <c r="FGF71" s="191">
        <f t="shared" si="68"/>
        <v>0</v>
      </c>
      <c r="FGG71" s="191">
        <f t="shared" si="68"/>
        <v>0</v>
      </c>
      <c r="FGH71" s="191">
        <f t="shared" si="68"/>
        <v>0</v>
      </c>
      <c r="FGI71" s="191">
        <f t="shared" si="68"/>
        <v>0</v>
      </c>
      <c r="FGJ71" s="191">
        <f t="shared" si="68"/>
        <v>0</v>
      </c>
      <c r="FGK71" s="191">
        <f t="shared" si="68"/>
        <v>0</v>
      </c>
      <c r="FGL71" s="191">
        <f t="shared" si="68"/>
        <v>0</v>
      </c>
      <c r="FGM71" s="191">
        <f t="shared" si="68"/>
        <v>0</v>
      </c>
      <c r="FGN71" s="191">
        <f t="shared" si="68"/>
        <v>0</v>
      </c>
      <c r="FGO71" s="191">
        <f t="shared" si="68"/>
        <v>0</v>
      </c>
      <c r="FGP71" s="191">
        <f t="shared" si="68"/>
        <v>0</v>
      </c>
      <c r="FGQ71" s="191">
        <f t="shared" si="68"/>
        <v>0</v>
      </c>
      <c r="FGR71" s="191">
        <f t="shared" si="68"/>
        <v>0</v>
      </c>
      <c r="FGS71" s="191">
        <f t="shared" si="68"/>
        <v>0</v>
      </c>
      <c r="FGT71" s="191">
        <f t="shared" si="68"/>
        <v>0</v>
      </c>
      <c r="FGU71" s="191">
        <f t="shared" si="68"/>
        <v>0</v>
      </c>
      <c r="FGV71" s="191">
        <f t="shared" si="68"/>
        <v>0</v>
      </c>
      <c r="FGW71" s="191">
        <f t="shared" si="68"/>
        <v>0</v>
      </c>
      <c r="FGX71" s="191">
        <f t="shared" si="68"/>
        <v>0</v>
      </c>
      <c r="FGY71" s="191">
        <f t="shared" si="68"/>
        <v>0</v>
      </c>
      <c r="FGZ71" s="191">
        <f t="shared" si="68"/>
        <v>0</v>
      </c>
      <c r="FHA71" s="191">
        <f t="shared" si="68"/>
        <v>0</v>
      </c>
      <c r="FHB71" s="191">
        <f t="shared" si="68"/>
        <v>0</v>
      </c>
      <c r="FHC71" s="191">
        <f t="shared" si="68"/>
        <v>0</v>
      </c>
      <c r="FHD71" s="191">
        <f t="shared" si="68"/>
        <v>0</v>
      </c>
      <c r="FHE71" s="191">
        <f t="shared" si="68"/>
        <v>0</v>
      </c>
      <c r="FHF71" s="191">
        <f t="shared" si="68"/>
        <v>0</v>
      </c>
      <c r="FHG71" s="191">
        <f t="shared" si="68"/>
        <v>0</v>
      </c>
      <c r="FHH71" s="191">
        <f t="shared" si="68"/>
        <v>0</v>
      </c>
      <c r="FHI71" s="191">
        <f t="shared" si="68"/>
        <v>0</v>
      </c>
      <c r="FHJ71" s="191">
        <f t="shared" si="68"/>
        <v>0</v>
      </c>
      <c r="FHK71" s="191">
        <f t="shared" si="68"/>
        <v>0</v>
      </c>
      <c r="FHL71" s="191">
        <f t="shared" si="68"/>
        <v>0</v>
      </c>
      <c r="FHM71" s="191">
        <f t="shared" si="68"/>
        <v>0</v>
      </c>
      <c r="FHN71" s="191">
        <f t="shared" si="68"/>
        <v>0</v>
      </c>
      <c r="FHO71" s="191">
        <f t="shared" si="68"/>
        <v>0</v>
      </c>
      <c r="FHP71" s="191">
        <f t="shared" si="68"/>
        <v>0</v>
      </c>
      <c r="FHQ71" s="191">
        <f t="shared" si="68"/>
        <v>0</v>
      </c>
      <c r="FHR71" s="191">
        <f t="shared" si="68"/>
        <v>0</v>
      </c>
      <c r="FHS71" s="191">
        <f t="shared" si="68"/>
        <v>0</v>
      </c>
      <c r="FHT71" s="191">
        <f t="shared" si="68"/>
        <v>0</v>
      </c>
      <c r="FHU71" s="191">
        <f t="shared" si="68"/>
        <v>0</v>
      </c>
      <c r="FHV71" s="191">
        <f t="shared" si="68"/>
        <v>0</v>
      </c>
      <c r="FHW71" s="191">
        <f t="shared" si="68"/>
        <v>0</v>
      </c>
      <c r="FHX71" s="191">
        <f t="shared" si="68"/>
        <v>0</v>
      </c>
      <c r="FHY71" s="191">
        <f t="shared" si="68"/>
        <v>0</v>
      </c>
      <c r="FHZ71" s="191">
        <f t="shared" si="68"/>
        <v>0</v>
      </c>
      <c r="FIA71" s="191">
        <f t="shared" ref="FIA71:FKL71" si="69">SUM(FIA72:FIA84)</f>
        <v>0</v>
      </c>
      <c r="FIB71" s="191">
        <f t="shared" si="69"/>
        <v>0</v>
      </c>
      <c r="FIC71" s="191">
        <f t="shared" si="69"/>
        <v>0</v>
      </c>
      <c r="FID71" s="191">
        <f t="shared" si="69"/>
        <v>0</v>
      </c>
      <c r="FIE71" s="191">
        <f t="shared" si="69"/>
        <v>0</v>
      </c>
      <c r="FIF71" s="191">
        <f t="shared" si="69"/>
        <v>0</v>
      </c>
      <c r="FIG71" s="191">
        <f t="shared" si="69"/>
        <v>0</v>
      </c>
      <c r="FIH71" s="191">
        <f t="shared" si="69"/>
        <v>0</v>
      </c>
      <c r="FII71" s="191">
        <f t="shared" si="69"/>
        <v>0</v>
      </c>
      <c r="FIJ71" s="191">
        <f t="shared" si="69"/>
        <v>0</v>
      </c>
      <c r="FIK71" s="191">
        <f t="shared" si="69"/>
        <v>0</v>
      </c>
      <c r="FIL71" s="191">
        <f t="shared" si="69"/>
        <v>0</v>
      </c>
      <c r="FIM71" s="191">
        <f t="shared" si="69"/>
        <v>0</v>
      </c>
      <c r="FIN71" s="191">
        <f t="shared" si="69"/>
        <v>0</v>
      </c>
      <c r="FIO71" s="191">
        <f t="shared" si="69"/>
        <v>0</v>
      </c>
      <c r="FIP71" s="191">
        <f t="shared" si="69"/>
        <v>0</v>
      </c>
      <c r="FIQ71" s="191">
        <f t="shared" si="69"/>
        <v>0</v>
      </c>
      <c r="FIR71" s="191">
        <f t="shared" si="69"/>
        <v>0</v>
      </c>
      <c r="FIS71" s="191">
        <f t="shared" si="69"/>
        <v>0</v>
      </c>
      <c r="FIT71" s="191">
        <f t="shared" si="69"/>
        <v>0</v>
      </c>
      <c r="FIU71" s="191">
        <f t="shared" si="69"/>
        <v>0</v>
      </c>
      <c r="FIV71" s="191">
        <f t="shared" si="69"/>
        <v>0</v>
      </c>
      <c r="FIW71" s="191">
        <f t="shared" si="69"/>
        <v>0</v>
      </c>
      <c r="FIX71" s="191">
        <f t="shared" si="69"/>
        <v>0</v>
      </c>
      <c r="FIY71" s="191">
        <f t="shared" si="69"/>
        <v>0</v>
      </c>
      <c r="FIZ71" s="191">
        <f t="shared" si="69"/>
        <v>0</v>
      </c>
      <c r="FJA71" s="191">
        <f t="shared" si="69"/>
        <v>0</v>
      </c>
      <c r="FJB71" s="191">
        <f t="shared" si="69"/>
        <v>0</v>
      </c>
      <c r="FJC71" s="191">
        <f t="shared" si="69"/>
        <v>0</v>
      </c>
      <c r="FJD71" s="191">
        <f t="shared" si="69"/>
        <v>0</v>
      </c>
      <c r="FJE71" s="191">
        <f t="shared" si="69"/>
        <v>0</v>
      </c>
      <c r="FJF71" s="191">
        <f t="shared" si="69"/>
        <v>0</v>
      </c>
      <c r="FJG71" s="191">
        <f t="shared" si="69"/>
        <v>0</v>
      </c>
      <c r="FJH71" s="191">
        <f t="shared" si="69"/>
        <v>0</v>
      </c>
      <c r="FJI71" s="191">
        <f t="shared" si="69"/>
        <v>0</v>
      </c>
      <c r="FJJ71" s="191">
        <f t="shared" si="69"/>
        <v>0</v>
      </c>
      <c r="FJK71" s="191">
        <f t="shared" si="69"/>
        <v>0</v>
      </c>
      <c r="FJL71" s="191">
        <f t="shared" si="69"/>
        <v>0</v>
      </c>
      <c r="FJM71" s="191">
        <f t="shared" si="69"/>
        <v>0</v>
      </c>
      <c r="FJN71" s="191">
        <f t="shared" si="69"/>
        <v>0</v>
      </c>
      <c r="FJO71" s="191">
        <f t="shared" si="69"/>
        <v>0</v>
      </c>
      <c r="FJP71" s="191">
        <f t="shared" si="69"/>
        <v>0</v>
      </c>
      <c r="FJQ71" s="191">
        <f t="shared" si="69"/>
        <v>0</v>
      </c>
      <c r="FJR71" s="191">
        <f t="shared" si="69"/>
        <v>0</v>
      </c>
      <c r="FJS71" s="191">
        <f t="shared" si="69"/>
        <v>0</v>
      </c>
      <c r="FJT71" s="191">
        <f t="shared" si="69"/>
        <v>0</v>
      </c>
      <c r="FJU71" s="191">
        <f t="shared" si="69"/>
        <v>0</v>
      </c>
      <c r="FJV71" s="191">
        <f t="shared" si="69"/>
        <v>0</v>
      </c>
      <c r="FJW71" s="191">
        <f t="shared" si="69"/>
        <v>0</v>
      </c>
      <c r="FJX71" s="191">
        <f t="shared" si="69"/>
        <v>0</v>
      </c>
      <c r="FJY71" s="191">
        <f t="shared" si="69"/>
        <v>0</v>
      </c>
      <c r="FJZ71" s="191">
        <f t="shared" si="69"/>
        <v>0</v>
      </c>
      <c r="FKA71" s="191">
        <f t="shared" si="69"/>
        <v>0</v>
      </c>
      <c r="FKB71" s="191">
        <f t="shared" si="69"/>
        <v>0</v>
      </c>
      <c r="FKC71" s="191">
        <f t="shared" si="69"/>
        <v>0</v>
      </c>
      <c r="FKD71" s="191">
        <f t="shared" si="69"/>
        <v>0</v>
      </c>
      <c r="FKE71" s="191">
        <f t="shared" si="69"/>
        <v>0</v>
      </c>
      <c r="FKF71" s="191">
        <f t="shared" si="69"/>
        <v>0</v>
      </c>
      <c r="FKG71" s="191">
        <f t="shared" si="69"/>
        <v>0</v>
      </c>
      <c r="FKH71" s="191">
        <f t="shared" si="69"/>
        <v>0</v>
      </c>
      <c r="FKI71" s="191">
        <f t="shared" si="69"/>
        <v>0</v>
      </c>
      <c r="FKJ71" s="191">
        <f t="shared" si="69"/>
        <v>0</v>
      </c>
      <c r="FKK71" s="191">
        <f t="shared" si="69"/>
        <v>0</v>
      </c>
      <c r="FKL71" s="191">
        <f t="shared" si="69"/>
        <v>0</v>
      </c>
      <c r="FKM71" s="191">
        <f t="shared" ref="FKM71:FMX71" si="70">SUM(FKM72:FKM84)</f>
        <v>0</v>
      </c>
      <c r="FKN71" s="191">
        <f t="shared" si="70"/>
        <v>0</v>
      </c>
      <c r="FKO71" s="191">
        <f t="shared" si="70"/>
        <v>0</v>
      </c>
      <c r="FKP71" s="191">
        <f t="shared" si="70"/>
        <v>0</v>
      </c>
      <c r="FKQ71" s="191">
        <f t="shared" si="70"/>
        <v>0</v>
      </c>
      <c r="FKR71" s="191">
        <f t="shared" si="70"/>
        <v>0</v>
      </c>
      <c r="FKS71" s="191">
        <f t="shared" si="70"/>
        <v>0</v>
      </c>
      <c r="FKT71" s="191">
        <f t="shared" si="70"/>
        <v>0</v>
      </c>
      <c r="FKU71" s="191">
        <f t="shared" si="70"/>
        <v>0</v>
      </c>
      <c r="FKV71" s="191">
        <f t="shared" si="70"/>
        <v>0</v>
      </c>
      <c r="FKW71" s="191">
        <f t="shared" si="70"/>
        <v>0</v>
      </c>
      <c r="FKX71" s="191">
        <f t="shared" si="70"/>
        <v>0</v>
      </c>
      <c r="FKY71" s="191">
        <f t="shared" si="70"/>
        <v>0</v>
      </c>
      <c r="FKZ71" s="191">
        <f t="shared" si="70"/>
        <v>0</v>
      </c>
      <c r="FLA71" s="191">
        <f t="shared" si="70"/>
        <v>0</v>
      </c>
      <c r="FLB71" s="191">
        <f t="shared" si="70"/>
        <v>0</v>
      </c>
      <c r="FLC71" s="191">
        <f t="shared" si="70"/>
        <v>0</v>
      </c>
      <c r="FLD71" s="191">
        <f t="shared" si="70"/>
        <v>0</v>
      </c>
      <c r="FLE71" s="191">
        <f t="shared" si="70"/>
        <v>0</v>
      </c>
      <c r="FLF71" s="191">
        <f t="shared" si="70"/>
        <v>0</v>
      </c>
      <c r="FLG71" s="191">
        <f t="shared" si="70"/>
        <v>0</v>
      </c>
      <c r="FLH71" s="191">
        <f t="shared" si="70"/>
        <v>0</v>
      </c>
      <c r="FLI71" s="191">
        <f t="shared" si="70"/>
        <v>0</v>
      </c>
      <c r="FLJ71" s="191">
        <f t="shared" si="70"/>
        <v>0</v>
      </c>
      <c r="FLK71" s="191">
        <f t="shared" si="70"/>
        <v>0</v>
      </c>
      <c r="FLL71" s="191">
        <f t="shared" si="70"/>
        <v>0</v>
      </c>
      <c r="FLM71" s="191">
        <f t="shared" si="70"/>
        <v>0</v>
      </c>
      <c r="FLN71" s="191">
        <f t="shared" si="70"/>
        <v>0</v>
      </c>
      <c r="FLO71" s="191">
        <f t="shared" si="70"/>
        <v>0</v>
      </c>
      <c r="FLP71" s="191">
        <f t="shared" si="70"/>
        <v>0</v>
      </c>
      <c r="FLQ71" s="191">
        <f t="shared" si="70"/>
        <v>0</v>
      </c>
      <c r="FLR71" s="191">
        <f t="shared" si="70"/>
        <v>0</v>
      </c>
      <c r="FLS71" s="191">
        <f t="shared" si="70"/>
        <v>0</v>
      </c>
      <c r="FLT71" s="191">
        <f t="shared" si="70"/>
        <v>0</v>
      </c>
      <c r="FLU71" s="191">
        <f t="shared" si="70"/>
        <v>0</v>
      </c>
      <c r="FLV71" s="191">
        <f t="shared" si="70"/>
        <v>0</v>
      </c>
      <c r="FLW71" s="191">
        <f t="shared" si="70"/>
        <v>0</v>
      </c>
      <c r="FLX71" s="191">
        <f t="shared" si="70"/>
        <v>0</v>
      </c>
      <c r="FLY71" s="191">
        <f t="shared" si="70"/>
        <v>0</v>
      </c>
      <c r="FLZ71" s="191">
        <f t="shared" si="70"/>
        <v>0</v>
      </c>
      <c r="FMA71" s="191">
        <f t="shared" si="70"/>
        <v>0</v>
      </c>
      <c r="FMB71" s="191">
        <f t="shared" si="70"/>
        <v>0</v>
      </c>
      <c r="FMC71" s="191">
        <f t="shared" si="70"/>
        <v>0</v>
      </c>
      <c r="FMD71" s="191">
        <f t="shared" si="70"/>
        <v>0</v>
      </c>
      <c r="FME71" s="191">
        <f t="shared" si="70"/>
        <v>0</v>
      </c>
      <c r="FMF71" s="191">
        <f t="shared" si="70"/>
        <v>0</v>
      </c>
      <c r="FMG71" s="191">
        <f t="shared" si="70"/>
        <v>0</v>
      </c>
      <c r="FMH71" s="191">
        <f t="shared" si="70"/>
        <v>0</v>
      </c>
      <c r="FMI71" s="191">
        <f t="shared" si="70"/>
        <v>0</v>
      </c>
      <c r="FMJ71" s="191">
        <f t="shared" si="70"/>
        <v>0</v>
      </c>
      <c r="FMK71" s="191">
        <f t="shared" si="70"/>
        <v>0</v>
      </c>
      <c r="FML71" s="191">
        <f t="shared" si="70"/>
        <v>0</v>
      </c>
      <c r="FMM71" s="191">
        <f t="shared" si="70"/>
        <v>0</v>
      </c>
      <c r="FMN71" s="191">
        <f t="shared" si="70"/>
        <v>0</v>
      </c>
      <c r="FMO71" s="191">
        <f t="shared" si="70"/>
        <v>0</v>
      </c>
      <c r="FMP71" s="191">
        <f t="shared" si="70"/>
        <v>0</v>
      </c>
      <c r="FMQ71" s="191">
        <f t="shared" si="70"/>
        <v>0</v>
      </c>
      <c r="FMR71" s="191">
        <f t="shared" si="70"/>
        <v>0</v>
      </c>
      <c r="FMS71" s="191">
        <f t="shared" si="70"/>
        <v>0</v>
      </c>
      <c r="FMT71" s="191">
        <f t="shared" si="70"/>
        <v>0</v>
      </c>
      <c r="FMU71" s="191">
        <f t="shared" si="70"/>
        <v>0</v>
      </c>
      <c r="FMV71" s="191">
        <f t="shared" si="70"/>
        <v>0</v>
      </c>
      <c r="FMW71" s="191">
        <f t="shared" si="70"/>
        <v>0</v>
      </c>
      <c r="FMX71" s="191">
        <f t="shared" si="70"/>
        <v>0</v>
      </c>
      <c r="FMY71" s="191">
        <f t="shared" ref="FMY71:FPJ71" si="71">SUM(FMY72:FMY84)</f>
        <v>0</v>
      </c>
      <c r="FMZ71" s="191">
        <f t="shared" si="71"/>
        <v>0</v>
      </c>
      <c r="FNA71" s="191">
        <f t="shared" si="71"/>
        <v>0</v>
      </c>
      <c r="FNB71" s="191">
        <f t="shared" si="71"/>
        <v>0</v>
      </c>
      <c r="FNC71" s="191">
        <f t="shared" si="71"/>
        <v>0</v>
      </c>
      <c r="FND71" s="191">
        <f t="shared" si="71"/>
        <v>0</v>
      </c>
      <c r="FNE71" s="191">
        <f t="shared" si="71"/>
        <v>0</v>
      </c>
      <c r="FNF71" s="191">
        <f t="shared" si="71"/>
        <v>0</v>
      </c>
      <c r="FNG71" s="191">
        <f t="shared" si="71"/>
        <v>0</v>
      </c>
      <c r="FNH71" s="191">
        <f t="shared" si="71"/>
        <v>0</v>
      </c>
      <c r="FNI71" s="191">
        <f t="shared" si="71"/>
        <v>0</v>
      </c>
      <c r="FNJ71" s="191">
        <f t="shared" si="71"/>
        <v>0</v>
      </c>
      <c r="FNK71" s="191">
        <f t="shared" si="71"/>
        <v>0</v>
      </c>
      <c r="FNL71" s="191">
        <f t="shared" si="71"/>
        <v>0</v>
      </c>
      <c r="FNM71" s="191">
        <f t="shared" si="71"/>
        <v>0</v>
      </c>
      <c r="FNN71" s="191">
        <f t="shared" si="71"/>
        <v>0</v>
      </c>
      <c r="FNO71" s="191">
        <f t="shared" si="71"/>
        <v>0</v>
      </c>
      <c r="FNP71" s="191">
        <f t="shared" si="71"/>
        <v>0</v>
      </c>
      <c r="FNQ71" s="191">
        <f t="shared" si="71"/>
        <v>0</v>
      </c>
      <c r="FNR71" s="191">
        <f t="shared" si="71"/>
        <v>0</v>
      </c>
      <c r="FNS71" s="191">
        <f t="shared" si="71"/>
        <v>0</v>
      </c>
      <c r="FNT71" s="191">
        <f t="shared" si="71"/>
        <v>0</v>
      </c>
      <c r="FNU71" s="191">
        <f t="shared" si="71"/>
        <v>0</v>
      </c>
      <c r="FNV71" s="191">
        <f t="shared" si="71"/>
        <v>0</v>
      </c>
      <c r="FNW71" s="191">
        <f t="shared" si="71"/>
        <v>0</v>
      </c>
      <c r="FNX71" s="191">
        <f t="shared" si="71"/>
        <v>0</v>
      </c>
      <c r="FNY71" s="191">
        <f t="shared" si="71"/>
        <v>0</v>
      </c>
      <c r="FNZ71" s="191">
        <f t="shared" si="71"/>
        <v>0</v>
      </c>
      <c r="FOA71" s="191">
        <f t="shared" si="71"/>
        <v>0</v>
      </c>
      <c r="FOB71" s="191">
        <f t="shared" si="71"/>
        <v>0</v>
      </c>
      <c r="FOC71" s="191">
        <f t="shared" si="71"/>
        <v>0</v>
      </c>
      <c r="FOD71" s="191">
        <f t="shared" si="71"/>
        <v>0</v>
      </c>
      <c r="FOE71" s="191">
        <f t="shared" si="71"/>
        <v>0</v>
      </c>
      <c r="FOF71" s="191">
        <f t="shared" si="71"/>
        <v>0</v>
      </c>
      <c r="FOG71" s="191">
        <f t="shared" si="71"/>
        <v>0</v>
      </c>
      <c r="FOH71" s="191">
        <f t="shared" si="71"/>
        <v>0</v>
      </c>
      <c r="FOI71" s="191">
        <f t="shared" si="71"/>
        <v>0</v>
      </c>
      <c r="FOJ71" s="191">
        <f t="shared" si="71"/>
        <v>0</v>
      </c>
      <c r="FOK71" s="191">
        <f t="shared" si="71"/>
        <v>0</v>
      </c>
      <c r="FOL71" s="191">
        <f t="shared" si="71"/>
        <v>0</v>
      </c>
      <c r="FOM71" s="191">
        <f t="shared" si="71"/>
        <v>0</v>
      </c>
      <c r="FON71" s="191">
        <f t="shared" si="71"/>
        <v>0</v>
      </c>
      <c r="FOO71" s="191">
        <f t="shared" si="71"/>
        <v>0</v>
      </c>
      <c r="FOP71" s="191">
        <f t="shared" si="71"/>
        <v>0</v>
      </c>
      <c r="FOQ71" s="191">
        <f t="shared" si="71"/>
        <v>0</v>
      </c>
      <c r="FOR71" s="191">
        <f t="shared" si="71"/>
        <v>0</v>
      </c>
      <c r="FOS71" s="191">
        <f t="shared" si="71"/>
        <v>0</v>
      </c>
      <c r="FOT71" s="191">
        <f t="shared" si="71"/>
        <v>0</v>
      </c>
      <c r="FOU71" s="191">
        <f t="shared" si="71"/>
        <v>0</v>
      </c>
      <c r="FOV71" s="191">
        <f t="shared" si="71"/>
        <v>0</v>
      </c>
      <c r="FOW71" s="191">
        <f t="shared" si="71"/>
        <v>0</v>
      </c>
      <c r="FOX71" s="191">
        <f t="shared" si="71"/>
        <v>0</v>
      </c>
      <c r="FOY71" s="191">
        <f t="shared" si="71"/>
        <v>0</v>
      </c>
      <c r="FOZ71" s="191">
        <f t="shared" si="71"/>
        <v>0</v>
      </c>
      <c r="FPA71" s="191">
        <f t="shared" si="71"/>
        <v>0</v>
      </c>
      <c r="FPB71" s="191">
        <f t="shared" si="71"/>
        <v>0</v>
      </c>
      <c r="FPC71" s="191">
        <f t="shared" si="71"/>
        <v>0</v>
      </c>
      <c r="FPD71" s="191">
        <f t="shared" si="71"/>
        <v>0</v>
      </c>
      <c r="FPE71" s="191">
        <f t="shared" si="71"/>
        <v>0</v>
      </c>
      <c r="FPF71" s="191">
        <f t="shared" si="71"/>
        <v>0</v>
      </c>
      <c r="FPG71" s="191">
        <f t="shared" si="71"/>
        <v>0</v>
      </c>
      <c r="FPH71" s="191">
        <f t="shared" si="71"/>
        <v>0</v>
      </c>
      <c r="FPI71" s="191">
        <f t="shared" si="71"/>
        <v>0</v>
      </c>
      <c r="FPJ71" s="191">
        <f t="shared" si="71"/>
        <v>0</v>
      </c>
      <c r="FPK71" s="191">
        <f t="shared" ref="FPK71:FRV71" si="72">SUM(FPK72:FPK84)</f>
        <v>0</v>
      </c>
      <c r="FPL71" s="191">
        <f t="shared" si="72"/>
        <v>0</v>
      </c>
      <c r="FPM71" s="191">
        <f t="shared" si="72"/>
        <v>0</v>
      </c>
      <c r="FPN71" s="191">
        <f t="shared" si="72"/>
        <v>0</v>
      </c>
      <c r="FPO71" s="191">
        <f t="shared" si="72"/>
        <v>0</v>
      </c>
      <c r="FPP71" s="191">
        <f t="shared" si="72"/>
        <v>0</v>
      </c>
      <c r="FPQ71" s="191">
        <f t="shared" si="72"/>
        <v>0</v>
      </c>
      <c r="FPR71" s="191">
        <f t="shared" si="72"/>
        <v>0</v>
      </c>
      <c r="FPS71" s="191">
        <f t="shared" si="72"/>
        <v>0</v>
      </c>
      <c r="FPT71" s="191">
        <f t="shared" si="72"/>
        <v>0</v>
      </c>
      <c r="FPU71" s="191">
        <f t="shared" si="72"/>
        <v>0</v>
      </c>
      <c r="FPV71" s="191">
        <f t="shared" si="72"/>
        <v>0</v>
      </c>
      <c r="FPW71" s="191">
        <f t="shared" si="72"/>
        <v>0</v>
      </c>
      <c r="FPX71" s="191">
        <f t="shared" si="72"/>
        <v>0</v>
      </c>
      <c r="FPY71" s="191">
        <f t="shared" si="72"/>
        <v>0</v>
      </c>
      <c r="FPZ71" s="191">
        <f t="shared" si="72"/>
        <v>0</v>
      </c>
      <c r="FQA71" s="191">
        <f t="shared" si="72"/>
        <v>0</v>
      </c>
      <c r="FQB71" s="191">
        <f t="shared" si="72"/>
        <v>0</v>
      </c>
      <c r="FQC71" s="191">
        <f t="shared" si="72"/>
        <v>0</v>
      </c>
      <c r="FQD71" s="191">
        <f t="shared" si="72"/>
        <v>0</v>
      </c>
      <c r="FQE71" s="191">
        <f t="shared" si="72"/>
        <v>0</v>
      </c>
      <c r="FQF71" s="191">
        <f t="shared" si="72"/>
        <v>0</v>
      </c>
      <c r="FQG71" s="191">
        <f t="shared" si="72"/>
        <v>0</v>
      </c>
      <c r="FQH71" s="191">
        <f t="shared" si="72"/>
        <v>0</v>
      </c>
      <c r="FQI71" s="191">
        <f t="shared" si="72"/>
        <v>0</v>
      </c>
      <c r="FQJ71" s="191">
        <f t="shared" si="72"/>
        <v>0</v>
      </c>
      <c r="FQK71" s="191">
        <f t="shared" si="72"/>
        <v>0</v>
      </c>
      <c r="FQL71" s="191">
        <f t="shared" si="72"/>
        <v>0</v>
      </c>
      <c r="FQM71" s="191">
        <f t="shared" si="72"/>
        <v>0</v>
      </c>
      <c r="FQN71" s="191">
        <f t="shared" si="72"/>
        <v>0</v>
      </c>
      <c r="FQO71" s="191">
        <f t="shared" si="72"/>
        <v>0</v>
      </c>
      <c r="FQP71" s="191">
        <f t="shared" si="72"/>
        <v>0</v>
      </c>
      <c r="FQQ71" s="191">
        <f t="shared" si="72"/>
        <v>0</v>
      </c>
      <c r="FQR71" s="191">
        <f t="shared" si="72"/>
        <v>0</v>
      </c>
      <c r="FQS71" s="191">
        <f t="shared" si="72"/>
        <v>0</v>
      </c>
      <c r="FQT71" s="191">
        <f t="shared" si="72"/>
        <v>0</v>
      </c>
      <c r="FQU71" s="191">
        <f t="shared" si="72"/>
        <v>0</v>
      </c>
      <c r="FQV71" s="191">
        <f t="shared" si="72"/>
        <v>0</v>
      </c>
      <c r="FQW71" s="191">
        <f t="shared" si="72"/>
        <v>0</v>
      </c>
      <c r="FQX71" s="191">
        <f t="shared" si="72"/>
        <v>0</v>
      </c>
      <c r="FQY71" s="191">
        <f t="shared" si="72"/>
        <v>0</v>
      </c>
      <c r="FQZ71" s="191">
        <f t="shared" si="72"/>
        <v>0</v>
      </c>
      <c r="FRA71" s="191">
        <f t="shared" si="72"/>
        <v>0</v>
      </c>
      <c r="FRB71" s="191">
        <f t="shared" si="72"/>
        <v>0</v>
      </c>
      <c r="FRC71" s="191">
        <f t="shared" si="72"/>
        <v>0</v>
      </c>
      <c r="FRD71" s="191">
        <f t="shared" si="72"/>
        <v>0</v>
      </c>
      <c r="FRE71" s="191">
        <f t="shared" si="72"/>
        <v>0</v>
      </c>
      <c r="FRF71" s="191">
        <f t="shared" si="72"/>
        <v>0</v>
      </c>
      <c r="FRG71" s="191">
        <f t="shared" si="72"/>
        <v>0</v>
      </c>
      <c r="FRH71" s="191">
        <f t="shared" si="72"/>
        <v>0</v>
      </c>
      <c r="FRI71" s="191">
        <f t="shared" si="72"/>
        <v>0</v>
      </c>
      <c r="FRJ71" s="191">
        <f t="shared" si="72"/>
        <v>0</v>
      </c>
      <c r="FRK71" s="191">
        <f t="shared" si="72"/>
        <v>0</v>
      </c>
      <c r="FRL71" s="191">
        <f t="shared" si="72"/>
        <v>0</v>
      </c>
      <c r="FRM71" s="191">
        <f t="shared" si="72"/>
        <v>0</v>
      </c>
      <c r="FRN71" s="191">
        <f t="shared" si="72"/>
        <v>0</v>
      </c>
      <c r="FRO71" s="191">
        <f t="shared" si="72"/>
        <v>0</v>
      </c>
      <c r="FRP71" s="191">
        <f t="shared" si="72"/>
        <v>0</v>
      </c>
      <c r="FRQ71" s="191">
        <f t="shared" si="72"/>
        <v>0</v>
      </c>
      <c r="FRR71" s="191">
        <f t="shared" si="72"/>
        <v>0</v>
      </c>
      <c r="FRS71" s="191">
        <f t="shared" si="72"/>
        <v>0</v>
      </c>
      <c r="FRT71" s="191">
        <f t="shared" si="72"/>
        <v>0</v>
      </c>
      <c r="FRU71" s="191">
        <f t="shared" si="72"/>
        <v>0</v>
      </c>
      <c r="FRV71" s="191">
        <f t="shared" si="72"/>
        <v>0</v>
      </c>
      <c r="FRW71" s="191">
        <f t="shared" ref="FRW71:FUH71" si="73">SUM(FRW72:FRW84)</f>
        <v>0</v>
      </c>
      <c r="FRX71" s="191">
        <f t="shared" si="73"/>
        <v>0</v>
      </c>
      <c r="FRY71" s="191">
        <f t="shared" si="73"/>
        <v>0</v>
      </c>
      <c r="FRZ71" s="191">
        <f t="shared" si="73"/>
        <v>0</v>
      </c>
      <c r="FSA71" s="191">
        <f t="shared" si="73"/>
        <v>0</v>
      </c>
      <c r="FSB71" s="191">
        <f t="shared" si="73"/>
        <v>0</v>
      </c>
      <c r="FSC71" s="191">
        <f t="shared" si="73"/>
        <v>0</v>
      </c>
      <c r="FSD71" s="191">
        <f t="shared" si="73"/>
        <v>0</v>
      </c>
      <c r="FSE71" s="191">
        <f t="shared" si="73"/>
        <v>0</v>
      </c>
      <c r="FSF71" s="191">
        <f t="shared" si="73"/>
        <v>0</v>
      </c>
      <c r="FSG71" s="191">
        <f t="shared" si="73"/>
        <v>0</v>
      </c>
      <c r="FSH71" s="191">
        <f t="shared" si="73"/>
        <v>0</v>
      </c>
      <c r="FSI71" s="191">
        <f t="shared" si="73"/>
        <v>0</v>
      </c>
      <c r="FSJ71" s="191">
        <f t="shared" si="73"/>
        <v>0</v>
      </c>
      <c r="FSK71" s="191">
        <f t="shared" si="73"/>
        <v>0</v>
      </c>
      <c r="FSL71" s="191">
        <f t="shared" si="73"/>
        <v>0</v>
      </c>
      <c r="FSM71" s="191">
        <f t="shared" si="73"/>
        <v>0</v>
      </c>
      <c r="FSN71" s="191">
        <f t="shared" si="73"/>
        <v>0</v>
      </c>
      <c r="FSO71" s="191">
        <f t="shared" si="73"/>
        <v>0</v>
      </c>
      <c r="FSP71" s="191">
        <f t="shared" si="73"/>
        <v>0</v>
      </c>
      <c r="FSQ71" s="191">
        <f t="shared" si="73"/>
        <v>0</v>
      </c>
      <c r="FSR71" s="191">
        <f t="shared" si="73"/>
        <v>0</v>
      </c>
      <c r="FSS71" s="191">
        <f t="shared" si="73"/>
        <v>0</v>
      </c>
      <c r="FST71" s="191">
        <f t="shared" si="73"/>
        <v>0</v>
      </c>
      <c r="FSU71" s="191">
        <f t="shared" si="73"/>
        <v>0</v>
      </c>
      <c r="FSV71" s="191">
        <f t="shared" si="73"/>
        <v>0</v>
      </c>
      <c r="FSW71" s="191">
        <f t="shared" si="73"/>
        <v>0</v>
      </c>
      <c r="FSX71" s="191">
        <f t="shared" si="73"/>
        <v>0</v>
      </c>
      <c r="FSY71" s="191">
        <f t="shared" si="73"/>
        <v>0</v>
      </c>
      <c r="FSZ71" s="191">
        <f t="shared" si="73"/>
        <v>0</v>
      </c>
      <c r="FTA71" s="191">
        <f t="shared" si="73"/>
        <v>0</v>
      </c>
      <c r="FTB71" s="191">
        <f t="shared" si="73"/>
        <v>0</v>
      </c>
      <c r="FTC71" s="191">
        <f t="shared" si="73"/>
        <v>0</v>
      </c>
      <c r="FTD71" s="191">
        <f t="shared" si="73"/>
        <v>0</v>
      </c>
      <c r="FTE71" s="191">
        <f t="shared" si="73"/>
        <v>0</v>
      </c>
      <c r="FTF71" s="191">
        <f t="shared" si="73"/>
        <v>0</v>
      </c>
      <c r="FTG71" s="191">
        <f t="shared" si="73"/>
        <v>0</v>
      </c>
      <c r="FTH71" s="191">
        <f t="shared" si="73"/>
        <v>0</v>
      </c>
      <c r="FTI71" s="191">
        <f t="shared" si="73"/>
        <v>0</v>
      </c>
      <c r="FTJ71" s="191">
        <f t="shared" si="73"/>
        <v>0</v>
      </c>
      <c r="FTK71" s="191">
        <f t="shared" si="73"/>
        <v>0</v>
      </c>
      <c r="FTL71" s="191">
        <f t="shared" si="73"/>
        <v>0</v>
      </c>
      <c r="FTM71" s="191">
        <f t="shared" si="73"/>
        <v>0</v>
      </c>
      <c r="FTN71" s="191">
        <f t="shared" si="73"/>
        <v>0</v>
      </c>
      <c r="FTO71" s="191">
        <f t="shared" si="73"/>
        <v>0</v>
      </c>
      <c r="FTP71" s="191">
        <f t="shared" si="73"/>
        <v>0</v>
      </c>
      <c r="FTQ71" s="191">
        <f t="shared" si="73"/>
        <v>0</v>
      </c>
      <c r="FTR71" s="191">
        <f t="shared" si="73"/>
        <v>0</v>
      </c>
      <c r="FTS71" s="191">
        <f t="shared" si="73"/>
        <v>0</v>
      </c>
      <c r="FTT71" s="191">
        <f t="shared" si="73"/>
        <v>0</v>
      </c>
      <c r="FTU71" s="191">
        <f t="shared" si="73"/>
        <v>0</v>
      </c>
      <c r="FTV71" s="191">
        <f t="shared" si="73"/>
        <v>0</v>
      </c>
      <c r="FTW71" s="191">
        <f t="shared" si="73"/>
        <v>0</v>
      </c>
      <c r="FTX71" s="191">
        <f t="shared" si="73"/>
        <v>0</v>
      </c>
      <c r="FTY71" s="191">
        <f t="shared" si="73"/>
        <v>0</v>
      </c>
      <c r="FTZ71" s="191">
        <f t="shared" si="73"/>
        <v>0</v>
      </c>
      <c r="FUA71" s="191">
        <f t="shared" si="73"/>
        <v>0</v>
      </c>
      <c r="FUB71" s="191">
        <f t="shared" si="73"/>
        <v>0</v>
      </c>
      <c r="FUC71" s="191">
        <f t="shared" si="73"/>
        <v>0</v>
      </c>
      <c r="FUD71" s="191">
        <f t="shared" si="73"/>
        <v>0</v>
      </c>
      <c r="FUE71" s="191">
        <f t="shared" si="73"/>
        <v>0</v>
      </c>
      <c r="FUF71" s="191">
        <f t="shared" si="73"/>
        <v>0</v>
      </c>
      <c r="FUG71" s="191">
        <f t="shared" si="73"/>
        <v>0</v>
      </c>
      <c r="FUH71" s="191">
        <f t="shared" si="73"/>
        <v>0</v>
      </c>
      <c r="FUI71" s="191">
        <f t="shared" ref="FUI71:FWT71" si="74">SUM(FUI72:FUI84)</f>
        <v>0</v>
      </c>
      <c r="FUJ71" s="191">
        <f t="shared" si="74"/>
        <v>0</v>
      </c>
      <c r="FUK71" s="191">
        <f t="shared" si="74"/>
        <v>0</v>
      </c>
      <c r="FUL71" s="191">
        <f t="shared" si="74"/>
        <v>0</v>
      </c>
      <c r="FUM71" s="191">
        <f t="shared" si="74"/>
        <v>0</v>
      </c>
      <c r="FUN71" s="191">
        <f t="shared" si="74"/>
        <v>0</v>
      </c>
      <c r="FUO71" s="191">
        <f t="shared" si="74"/>
        <v>0</v>
      </c>
      <c r="FUP71" s="191">
        <f t="shared" si="74"/>
        <v>0</v>
      </c>
      <c r="FUQ71" s="191">
        <f t="shared" si="74"/>
        <v>0</v>
      </c>
      <c r="FUR71" s="191">
        <f t="shared" si="74"/>
        <v>0</v>
      </c>
      <c r="FUS71" s="191">
        <f t="shared" si="74"/>
        <v>0</v>
      </c>
      <c r="FUT71" s="191">
        <f t="shared" si="74"/>
        <v>0</v>
      </c>
      <c r="FUU71" s="191">
        <f t="shared" si="74"/>
        <v>0</v>
      </c>
      <c r="FUV71" s="191">
        <f t="shared" si="74"/>
        <v>0</v>
      </c>
      <c r="FUW71" s="191">
        <f t="shared" si="74"/>
        <v>0</v>
      </c>
      <c r="FUX71" s="191">
        <f t="shared" si="74"/>
        <v>0</v>
      </c>
      <c r="FUY71" s="191">
        <f t="shared" si="74"/>
        <v>0</v>
      </c>
      <c r="FUZ71" s="191">
        <f t="shared" si="74"/>
        <v>0</v>
      </c>
      <c r="FVA71" s="191">
        <f t="shared" si="74"/>
        <v>0</v>
      </c>
      <c r="FVB71" s="191">
        <f t="shared" si="74"/>
        <v>0</v>
      </c>
      <c r="FVC71" s="191">
        <f t="shared" si="74"/>
        <v>0</v>
      </c>
      <c r="FVD71" s="191">
        <f t="shared" si="74"/>
        <v>0</v>
      </c>
      <c r="FVE71" s="191">
        <f t="shared" si="74"/>
        <v>0</v>
      </c>
      <c r="FVF71" s="191">
        <f t="shared" si="74"/>
        <v>0</v>
      </c>
      <c r="FVG71" s="191">
        <f t="shared" si="74"/>
        <v>0</v>
      </c>
      <c r="FVH71" s="191">
        <f t="shared" si="74"/>
        <v>0</v>
      </c>
      <c r="FVI71" s="191">
        <f t="shared" si="74"/>
        <v>0</v>
      </c>
      <c r="FVJ71" s="191">
        <f t="shared" si="74"/>
        <v>0</v>
      </c>
      <c r="FVK71" s="191">
        <f t="shared" si="74"/>
        <v>0</v>
      </c>
      <c r="FVL71" s="191">
        <f t="shared" si="74"/>
        <v>0</v>
      </c>
      <c r="FVM71" s="191">
        <f t="shared" si="74"/>
        <v>0</v>
      </c>
      <c r="FVN71" s="191">
        <f t="shared" si="74"/>
        <v>0</v>
      </c>
      <c r="FVO71" s="191">
        <f t="shared" si="74"/>
        <v>0</v>
      </c>
      <c r="FVP71" s="191">
        <f t="shared" si="74"/>
        <v>0</v>
      </c>
      <c r="FVQ71" s="191">
        <f t="shared" si="74"/>
        <v>0</v>
      </c>
      <c r="FVR71" s="191">
        <f t="shared" si="74"/>
        <v>0</v>
      </c>
      <c r="FVS71" s="191">
        <f t="shared" si="74"/>
        <v>0</v>
      </c>
      <c r="FVT71" s="191">
        <f t="shared" si="74"/>
        <v>0</v>
      </c>
      <c r="FVU71" s="191">
        <f t="shared" si="74"/>
        <v>0</v>
      </c>
      <c r="FVV71" s="191">
        <f t="shared" si="74"/>
        <v>0</v>
      </c>
      <c r="FVW71" s="191">
        <f t="shared" si="74"/>
        <v>0</v>
      </c>
      <c r="FVX71" s="191">
        <f t="shared" si="74"/>
        <v>0</v>
      </c>
      <c r="FVY71" s="191">
        <f t="shared" si="74"/>
        <v>0</v>
      </c>
      <c r="FVZ71" s="191">
        <f t="shared" si="74"/>
        <v>0</v>
      </c>
      <c r="FWA71" s="191">
        <f t="shared" si="74"/>
        <v>0</v>
      </c>
      <c r="FWB71" s="191">
        <f t="shared" si="74"/>
        <v>0</v>
      </c>
      <c r="FWC71" s="191">
        <f t="shared" si="74"/>
        <v>0</v>
      </c>
      <c r="FWD71" s="191">
        <f t="shared" si="74"/>
        <v>0</v>
      </c>
      <c r="FWE71" s="191">
        <f t="shared" si="74"/>
        <v>0</v>
      </c>
      <c r="FWF71" s="191">
        <f t="shared" si="74"/>
        <v>0</v>
      </c>
      <c r="FWG71" s="191">
        <f t="shared" si="74"/>
        <v>0</v>
      </c>
      <c r="FWH71" s="191">
        <f t="shared" si="74"/>
        <v>0</v>
      </c>
      <c r="FWI71" s="191">
        <f t="shared" si="74"/>
        <v>0</v>
      </c>
      <c r="FWJ71" s="191">
        <f t="shared" si="74"/>
        <v>0</v>
      </c>
      <c r="FWK71" s="191">
        <f t="shared" si="74"/>
        <v>0</v>
      </c>
      <c r="FWL71" s="191">
        <f t="shared" si="74"/>
        <v>0</v>
      </c>
      <c r="FWM71" s="191">
        <f t="shared" si="74"/>
        <v>0</v>
      </c>
      <c r="FWN71" s="191">
        <f t="shared" si="74"/>
        <v>0</v>
      </c>
      <c r="FWO71" s="191">
        <f t="shared" si="74"/>
        <v>0</v>
      </c>
      <c r="FWP71" s="191">
        <f t="shared" si="74"/>
        <v>0</v>
      </c>
      <c r="FWQ71" s="191">
        <f t="shared" si="74"/>
        <v>0</v>
      </c>
      <c r="FWR71" s="191">
        <f t="shared" si="74"/>
        <v>0</v>
      </c>
      <c r="FWS71" s="191">
        <f t="shared" si="74"/>
        <v>0</v>
      </c>
      <c r="FWT71" s="191">
        <f t="shared" si="74"/>
        <v>0</v>
      </c>
      <c r="FWU71" s="191">
        <f t="shared" ref="FWU71:FZF71" si="75">SUM(FWU72:FWU84)</f>
        <v>0</v>
      </c>
      <c r="FWV71" s="191">
        <f t="shared" si="75"/>
        <v>0</v>
      </c>
      <c r="FWW71" s="191">
        <f t="shared" si="75"/>
        <v>0</v>
      </c>
      <c r="FWX71" s="191">
        <f t="shared" si="75"/>
        <v>0</v>
      </c>
      <c r="FWY71" s="191">
        <f t="shared" si="75"/>
        <v>0</v>
      </c>
      <c r="FWZ71" s="191">
        <f t="shared" si="75"/>
        <v>0</v>
      </c>
      <c r="FXA71" s="191">
        <f t="shared" si="75"/>
        <v>0</v>
      </c>
      <c r="FXB71" s="191">
        <f t="shared" si="75"/>
        <v>0</v>
      </c>
      <c r="FXC71" s="191">
        <f t="shared" si="75"/>
        <v>0</v>
      </c>
      <c r="FXD71" s="191">
        <f t="shared" si="75"/>
        <v>0</v>
      </c>
      <c r="FXE71" s="191">
        <f t="shared" si="75"/>
        <v>0</v>
      </c>
      <c r="FXF71" s="191">
        <f t="shared" si="75"/>
        <v>0</v>
      </c>
      <c r="FXG71" s="191">
        <f t="shared" si="75"/>
        <v>0</v>
      </c>
      <c r="FXH71" s="191">
        <f t="shared" si="75"/>
        <v>0</v>
      </c>
      <c r="FXI71" s="191">
        <f t="shared" si="75"/>
        <v>0</v>
      </c>
      <c r="FXJ71" s="191">
        <f t="shared" si="75"/>
        <v>0</v>
      </c>
      <c r="FXK71" s="191">
        <f t="shared" si="75"/>
        <v>0</v>
      </c>
      <c r="FXL71" s="191">
        <f t="shared" si="75"/>
        <v>0</v>
      </c>
      <c r="FXM71" s="191">
        <f t="shared" si="75"/>
        <v>0</v>
      </c>
      <c r="FXN71" s="191">
        <f t="shared" si="75"/>
        <v>0</v>
      </c>
      <c r="FXO71" s="191">
        <f t="shared" si="75"/>
        <v>0</v>
      </c>
      <c r="FXP71" s="191">
        <f t="shared" si="75"/>
        <v>0</v>
      </c>
      <c r="FXQ71" s="191">
        <f t="shared" si="75"/>
        <v>0</v>
      </c>
      <c r="FXR71" s="191">
        <f t="shared" si="75"/>
        <v>0</v>
      </c>
      <c r="FXS71" s="191">
        <f t="shared" si="75"/>
        <v>0</v>
      </c>
      <c r="FXT71" s="191">
        <f t="shared" si="75"/>
        <v>0</v>
      </c>
      <c r="FXU71" s="191">
        <f t="shared" si="75"/>
        <v>0</v>
      </c>
      <c r="FXV71" s="191">
        <f t="shared" si="75"/>
        <v>0</v>
      </c>
      <c r="FXW71" s="191">
        <f t="shared" si="75"/>
        <v>0</v>
      </c>
      <c r="FXX71" s="191">
        <f t="shared" si="75"/>
        <v>0</v>
      </c>
      <c r="FXY71" s="191">
        <f t="shared" si="75"/>
        <v>0</v>
      </c>
      <c r="FXZ71" s="191">
        <f t="shared" si="75"/>
        <v>0</v>
      </c>
      <c r="FYA71" s="191">
        <f t="shared" si="75"/>
        <v>0</v>
      </c>
      <c r="FYB71" s="191">
        <f t="shared" si="75"/>
        <v>0</v>
      </c>
      <c r="FYC71" s="191">
        <f t="shared" si="75"/>
        <v>0</v>
      </c>
      <c r="FYD71" s="191">
        <f t="shared" si="75"/>
        <v>0</v>
      </c>
      <c r="FYE71" s="191">
        <f t="shared" si="75"/>
        <v>0</v>
      </c>
      <c r="FYF71" s="191">
        <f t="shared" si="75"/>
        <v>0</v>
      </c>
      <c r="FYG71" s="191">
        <f t="shared" si="75"/>
        <v>0</v>
      </c>
      <c r="FYH71" s="191">
        <f t="shared" si="75"/>
        <v>0</v>
      </c>
      <c r="FYI71" s="191">
        <f t="shared" si="75"/>
        <v>0</v>
      </c>
      <c r="FYJ71" s="191">
        <f t="shared" si="75"/>
        <v>0</v>
      </c>
      <c r="FYK71" s="191">
        <f t="shared" si="75"/>
        <v>0</v>
      </c>
      <c r="FYL71" s="191">
        <f t="shared" si="75"/>
        <v>0</v>
      </c>
      <c r="FYM71" s="191">
        <f t="shared" si="75"/>
        <v>0</v>
      </c>
      <c r="FYN71" s="191">
        <f t="shared" si="75"/>
        <v>0</v>
      </c>
      <c r="FYO71" s="191">
        <f t="shared" si="75"/>
        <v>0</v>
      </c>
      <c r="FYP71" s="191">
        <f t="shared" si="75"/>
        <v>0</v>
      </c>
      <c r="FYQ71" s="191">
        <f t="shared" si="75"/>
        <v>0</v>
      </c>
      <c r="FYR71" s="191">
        <f t="shared" si="75"/>
        <v>0</v>
      </c>
      <c r="FYS71" s="191">
        <f t="shared" si="75"/>
        <v>0</v>
      </c>
      <c r="FYT71" s="191">
        <f t="shared" si="75"/>
        <v>0</v>
      </c>
      <c r="FYU71" s="191">
        <f t="shared" si="75"/>
        <v>0</v>
      </c>
      <c r="FYV71" s="191">
        <f t="shared" si="75"/>
        <v>0</v>
      </c>
      <c r="FYW71" s="191">
        <f t="shared" si="75"/>
        <v>0</v>
      </c>
      <c r="FYX71" s="191">
        <f t="shared" si="75"/>
        <v>0</v>
      </c>
      <c r="FYY71" s="191">
        <f t="shared" si="75"/>
        <v>0</v>
      </c>
      <c r="FYZ71" s="191">
        <f t="shared" si="75"/>
        <v>0</v>
      </c>
      <c r="FZA71" s="191">
        <f t="shared" si="75"/>
        <v>0</v>
      </c>
      <c r="FZB71" s="191">
        <f t="shared" si="75"/>
        <v>0</v>
      </c>
      <c r="FZC71" s="191">
        <f t="shared" si="75"/>
        <v>0</v>
      </c>
      <c r="FZD71" s="191">
        <f t="shared" si="75"/>
        <v>0</v>
      </c>
      <c r="FZE71" s="191">
        <f t="shared" si="75"/>
        <v>0</v>
      </c>
      <c r="FZF71" s="191">
        <f t="shared" si="75"/>
        <v>0</v>
      </c>
      <c r="FZG71" s="191">
        <f t="shared" ref="FZG71:GBR71" si="76">SUM(FZG72:FZG84)</f>
        <v>0</v>
      </c>
      <c r="FZH71" s="191">
        <f t="shared" si="76"/>
        <v>0</v>
      </c>
      <c r="FZI71" s="191">
        <f t="shared" si="76"/>
        <v>0</v>
      </c>
      <c r="FZJ71" s="191">
        <f t="shared" si="76"/>
        <v>0</v>
      </c>
      <c r="FZK71" s="191">
        <f t="shared" si="76"/>
        <v>0</v>
      </c>
      <c r="FZL71" s="191">
        <f t="shared" si="76"/>
        <v>0</v>
      </c>
      <c r="FZM71" s="191">
        <f t="shared" si="76"/>
        <v>0</v>
      </c>
      <c r="FZN71" s="191">
        <f t="shared" si="76"/>
        <v>0</v>
      </c>
      <c r="FZO71" s="191">
        <f t="shared" si="76"/>
        <v>0</v>
      </c>
      <c r="FZP71" s="191">
        <f t="shared" si="76"/>
        <v>0</v>
      </c>
      <c r="FZQ71" s="191">
        <f t="shared" si="76"/>
        <v>0</v>
      </c>
      <c r="FZR71" s="191">
        <f t="shared" si="76"/>
        <v>0</v>
      </c>
      <c r="FZS71" s="191">
        <f t="shared" si="76"/>
        <v>0</v>
      </c>
      <c r="FZT71" s="191">
        <f t="shared" si="76"/>
        <v>0</v>
      </c>
      <c r="FZU71" s="191">
        <f t="shared" si="76"/>
        <v>0</v>
      </c>
      <c r="FZV71" s="191">
        <f t="shared" si="76"/>
        <v>0</v>
      </c>
      <c r="FZW71" s="191">
        <f t="shared" si="76"/>
        <v>0</v>
      </c>
      <c r="FZX71" s="191">
        <f t="shared" si="76"/>
        <v>0</v>
      </c>
      <c r="FZY71" s="191">
        <f t="shared" si="76"/>
        <v>0</v>
      </c>
      <c r="FZZ71" s="191">
        <f t="shared" si="76"/>
        <v>0</v>
      </c>
      <c r="GAA71" s="191">
        <f t="shared" si="76"/>
        <v>0</v>
      </c>
      <c r="GAB71" s="191">
        <f t="shared" si="76"/>
        <v>0</v>
      </c>
      <c r="GAC71" s="191">
        <f t="shared" si="76"/>
        <v>0</v>
      </c>
      <c r="GAD71" s="191">
        <f t="shared" si="76"/>
        <v>0</v>
      </c>
      <c r="GAE71" s="191">
        <f t="shared" si="76"/>
        <v>0</v>
      </c>
      <c r="GAF71" s="191">
        <f t="shared" si="76"/>
        <v>0</v>
      </c>
      <c r="GAG71" s="191">
        <f t="shared" si="76"/>
        <v>0</v>
      </c>
      <c r="GAH71" s="191">
        <f t="shared" si="76"/>
        <v>0</v>
      </c>
      <c r="GAI71" s="191">
        <f t="shared" si="76"/>
        <v>0</v>
      </c>
      <c r="GAJ71" s="191">
        <f t="shared" si="76"/>
        <v>0</v>
      </c>
      <c r="GAK71" s="191">
        <f t="shared" si="76"/>
        <v>0</v>
      </c>
      <c r="GAL71" s="191">
        <f t="shared" si="76"/>
        <v>0</v>
      </c>
      <c r="GAM71" s="191">
        <f t="shared" si="76"/>
        <v>0</v>
      </c>
      <c r="GAN71" s="191">
        <f t="shared" si="76"/>
        <v>0</v>
      </c>
      <c r="GAO71" s="191">
        <f t="shared" si="76"/>
        <v>0</v>
      </c>
      <c r="GAP71" s="191">
        <f t="shared" si="76"/>
        <v>0</v>
      </c>
      <c r="GAQ71" s="191">
        <f t="shared" si="76"/>
        <v>0</v>
      </c>
      <c r="GAR71" s="191">
        <f t="shared" si="76"/>
        <v>0</v>
      </c>
      <c r="GAS71" s="191">
        <f t="shared" si="76"/>
        <v>0</v>
      </c>
      <c r="GAT71" s="191">
        <f t="shared" si="76"/>
        <v>0</v>
      </c>
      <c r="GAU71" s="191">
        <f t="shared" si="76"/>
        <v>0</v>
      </c>
      <c r="GAV71" s="191">
        <f t="shared" si="76"/>
        <v>0</v>
      </c>
      <c r="GAW71" s="191">
        <f t="shared" si="76"/>
        <v>0</v>
      </c>
      <c r="GAX71" s="191">
        <f t="shared" si="76"/>
        <v>0</v>
      </c>
      <c r="GAY71" s="191">
        <f t="shared" si="76"/>
        <v>0</v>
      </c>
      <c r="GAZ71" s="191">
        <f t="shared" si="76"/>
        <v>0</v>
      </c>
      <c r="GBA71" s="191">
        <f t="shared" si="76"/>
        <v>0</v>
      </c>
      <c r="GBB71" s="191">
        <f t="shared" si="76"/>
        <v>0</v>
      </c>
      <c r="GBC71" s="191">
        <f t="shared" si="76"/>
        <v>0</v>
      </c>
      <c r="GBD71" s="191">
        <f t="shared" si="76"/>
        <v>0</v>
      </c>
      <c r="GBE71" s="191">
        <f t="shared" si="76"/>
        <v>0</v>
      </c>
      <c r="GBF71" s="191">
        <f t="shared" si="76"/>
        <v>0</v>
      </c>
      <c r="GBG71" s="191">
        <f t="shared" si="76"/>
        <v>0</v>
      </c>
      <c r="GBH71" s="191">
        <f t="shared" si="76"/>
        <v>0</v>
      </c>
      <c r="GBI71" s="191">
        <f t="shared" si="76"/>
        <v>0</v>
      </c>
      <c r="GBJ71" s="191">
        <f t="shared" si="76"/>
        <v>0</v>
      </c>
      <c r="GBK71" s="191">
        <f t="shared" si="76"/>
        <v>0</v>
      </c>
      <c r="GBL71" s="191">
        <f t="shared" si="76"/>
        <v>0</v>
      </c>
      <c r="GBM71" s="191">
        <f t="shared" si="76"/>
        <v>0</v>
      </c>
      <c r="GBN71" s="191">
        <f t="shared" si="76"/>
        <v>0</v>
      </c>
      <c r="GBO71" s="191">
        <f t="shared" si="76"/>
        <v>0</v>
      </c>
      <c r="GBP71" s="191">
        <f t="shared" si="76"/>
        <v>0</v>
      </c>
      <c r="GBQ71" s="191">
        <f t="shared" si="76"/>
        <v>0</v>
      </c>
      <c r="GBR71" s="191">
        <f t="shared" si="76"/>
        <v>0</v>
      </c>
      <c r="GBS71" s="191">
        <f t="shared" ref="GBS71:GED71" si="77">SUM(GBS72:GBS84)</f>
        <v>0</v>
      </c>
      <c r="GBT71" s="191">
        <f t="shared" si="77"/>
        <v>0</v>
      </c>
      <c r="GBU71" s="191">
        <f t="shared" si="77"/>
        <v>0</v>
      </c>
      <c r="GBV71" s="191">
        <f t="shared" si="77"/>
        <v>0</v>
      </c>
      <c r="GBW71" s="191">
        <f t="shared" si="77"/>
        <v>0</v>
      </c>
      <c r="GBX71" s="191">
        <f t="shared" si="77"/>
        <v>0</v>
      </c>
      <c r="GBY71" s="191">
        <f t="shared" si="77"/>
        <v>0</v>
      </c>
      <c r="GBZ71" s="191">
        <f t="shared" si="77"/>
        <v>0</v>
      </c>
      <c r="GCA71" s="191">
        <f t="shared" si="77"/>
        <v>0</v>
      </c>
      <c r="GCB71" s="191">
        <f t="shared" si="77"/>
        <v>0</v>
      </c>
      <c r="GCC71" s="191">
        <f t="shared" si="77"/>
        <v>0</v>
      </c>
      <c r="GCD71" s="191">
        <f t="shared" si="77"/>
        <v>0</v>
      </c>
      <c r="GCE71" s="191">
        <f t="shared" si="77"/>
        <v>0</v>
      </c>
      <c r="GCF71" s="191">
        <f t="shared" si="77"/>
        <v>0</v>
      </c>
      <c r="GCG71" s="191">
        <f t="shared" si="77"/>
        <v>0</v>
      </c>
      <c r="GCH71" s="191">
        <f t="shared" si="77"/>
        <v>0</v>
      </c>
      <c r="GCI71" s="191">
        <f t="shared" si="77"/>
        <v>0</v>
      </c>
      <c r="GCJ71" s="191">
        <f t="shared" si="77"/>
        <v>0</v>
      </c>
      <c r="GCK71" s="191">
        <f t="shared" si="77"/>
        <v>0</v>
      </c>
      <c r="GCL71" s="191">
        <f t="shared" si="77"/>
        <v>0</v>
      </c>
      <c r="GCM71" s="191">
        <f t="shared" si="77"/>
        <v>0</v>
      </c>
      <c r="GCN71" s="191">
        <f t="shared" si="77"/>
        <v>0</v>
      </c>
      <c r="GCO71" s="191">
        <f t="shared" si="77"/>
        <v>0</v>
      </c>
      <c r="GCP71" s="191">
        <f t="shared" si="77"/>
        <v>0</v>
      </c>
      <c r="GCQ71" s="191">
        <f t="shared" si="77"/>
        <v>0</v>
      </c>
      <c r="GCR71" s="191">
        <f t="shared" si="77"/>
        <v>0</v>
      </c>
      <c r="GCS71" s="191">
        <f t="shared" si="77"/>
        <v>0</v>
      </c>
      <c r="GCT71" s="191">
        <f t="shared" si="77"/>
        <v>0</v>
      </c>
      <c r="GCU71" s="191">
        <f t="shared" si="77"/>
        <v>0</v>
      </c>
      <c r="GCV71" s="191">
        <f t="shared" si="77"/>
        <v>0</v>
      </c>
      <c r="GCW71" s="191">
        <f t="shared" si="77"/>
        <v>0</v>
      </c>
      <c r="GCX71" s="191">
        <f t="shared" si="77"/>
        <v>0</v>
      </c>
      <c r="GCY71" s="191">
        <f t="shared" si="77"/>
        <v>0</v>
      </c>
      <c r="GCZ71" s="191">
        <f t="shared" si="77"/>
        <v>0</v>
      </c>
      <c r="GDA71" s="191">
        <f t="shared" si="77"/>
        <v>0</v>
      </c>
      <c r="GDB71" s="191">
        <f t="shared" si="77"/>
        <v>0</v>
      </c>
      <c r="GDC71" s="191">
        <f t="shared" si="77"/>
        <v>0</v>
      </c>
      <c r="GDD71" s="191">
        <f t="shared" si="77"/>
        <v>0</v>
      </c>
      <c r="GDE71" s="191">
        <f t="shared" si="77"/>
        <v>0</v>
      </c>
      <c r="GDF71" s="191">
        <f t="shared" si="77"/>
        <v>0</v>
      </c>
      <c r="GDG71" s="191">
        <f t="shared" si="77"/>
        <v>0</v>
      </c>
      <c r="GDH71" s="191">
        <f t="shared" si="77"/>
        <v>0</v>
      </c>
      <c r="GDI71" s="191">
        <f t="shared" si="77"/>
        <v>0</v>
      </c>
      <c r="GDJ71" s="191">
        <f t="shared" si="77"/>
        <v>0</v>
      </c>
      <c r="GDK71" s="191">
        <f t="shared" si="77"/>
        <v>0</v>
      </c>
      <c r="GDL71" s="191">
        <f t="shared" si="77"/>
        <v>0</v>
      </c>
      <c r="GDM71" s="191">
        <f t="shared" si="77"/>
        <v>0</v>
      </c>
      <c r="GDN71" s="191">
        <f t="shared" si="77"/>
        <v>0</v>
      </c>
      <c r="GDO71" s="191">
        <f t="shared" si="77"/>
        <v>0</v>
      </c>
      <c r="GDP71" s="191">
        <f t="shared" si="77"/>
        <v>0</v>
      </c>
      <c r="GDQ71" s="191">
        <f t="shared" si="77"/>
        <v>0</v>
      </c>
      <c r="GDR71" s="191">
        <f t="shared" si="77"/>
        <v>0</v>
      </c>
      <c r="GDS71" s="191">
        <f t="shared" si="77"/>
        <v>0</v>
      </c>
      <c r="GDT71" s="191">
        <f t="shared" si="77"/>
        <v>0</v>
      </c>
      <c r="GDU71" s="191">
        <f t="shared" si="77"/>
        <v>0</v>
      </c>
      <c r="GDV71" s="191">
        <f t="shared" si="77"/>
        <v>0</v>
      </c>
      <c r="GDW71" s="191">
        <f t="shared" si="77"/>
        <v>0</v>
      </c>
      <c r="GDX71" s="191">
        <f t="shared" si="77"/>
        <v>0</v>
      </c>
      <c r="GDY71" s="191">
        <f t="shared" si="77"/>
        <v>0</v>
      </c>
      <c r="GDZ71" s="191">
        <f t="shared" si="77"/>
        <v>0</v>
      </c>
      <c r="GEA71" s="191">
        <f t="shared" si="77"/>
        <v>0</v>
      </c>
      <c r="GEB71" s="191">
        <f t="shared" si="77"/>
        <v>0</v>
      </c>
      <c r="GEC71" s="191">
        <f t="shared" si="77"/>
        <v>0</v>
      </c>
      <c r="GED71" s="191">
        <f t="shared" si="77"/>
        <v>0</v>
      </c>
      <c r="GEE71" s="191">
        <f t="shared" ref="GEE71:GGP71" si="78">SUM(GEE72:GEE84)</f>
        <v>0</v>
      </c>
      <c r="GEF71" s="191">
        <f t="shared" si="78"/>
        <v>0</v>
      </c>
      <c r="GEG71" s="191">
        <f t="shared" si="78"/>
        <v>0</v>
      </c>
      <c r="GEH71" s="191">
        <f t="shared" si="78"/>
        <v>0</v>
      </c>
      <c r="GEI71" s="191">
        <f t="shared" si="78"/>
        <v>0</v>
      </c>
      <c r="GEJ71" s="191">
        <f t="shared" si="78"/>
        <v>0</v>
      </c>
      <c r="GEK71" s="191">
        <f t="shared" si="78"/>
        <v>0</v>
      </c>
      <c r="GEL71" s="191">
        <f t="shared" si="78"/>
        <v>0</v>
      </c>
      <c r="GEM71" s="191">
        <f t="shared" si="78"/>
        <v>0</v>
      </c>
      <c r="GEN71" s="191">
        <f t="shared" si="78"/>
        <v>0</v>
      </c>
      <c r="GEO71" s="191">
        <f t="shared" si="78"/>
        <v>0</v>
      </c>
      <c r="GEP71" s="191">
        <f t="shared" si="78"/>
        <v>0</v>
      </c>
      <c r="GEQ71" s="191">
        <f t="shared" si="78"/>
        <v>0</v>
      </c>
      <c r="GER71" s="191">
        <f t="shared" si="78"/>
        <v>0</v>
      </c>
      <c r="GES71" s="191">
        <f t="shared" si="78"/>
        <v>0</v>
      </c>
      <c r="GET71" s="191">
        <f t="shared" si="78"/>
        <v>0</v>
      </c>
      <c r="GEU71" s="191">
        <f t="shared" si="78"/>
        <v>0</v>
      </c>
      <c r="GEV71" s="191">
        <f t="shared" si="78"/>
        <v>0</v>
      </c>
      <c r="GEW71" s="191">
        <f t="shared" si="78"/>
        <v>0</v>
      </c>
      <c r="GEX71" s="191">
        <f t="shared" si="78"/>
        <v>0</v>
      </c>
      <c r="GEY71" s="191">
        <f t="shared" si="78"/>
        <v>0</v>
      </c>
      <c r="GEZ71" s="191">
        <f t="shared" si="78"/>
        <v>0</v>
      </c>
      <c r="GFA71" s="191">
        <f t="shared" si="78"/>
        <v>0</v>
      </c>
      <c r="GFB71" s="191">
        <f t="shared" si="78"/>
        <v>0</v>
      </c>
      <c r="GFC71" s="191">
        <f t="shared" si="78"/>
        <v>0</v>
      </c>
      <c r="GFD71" s="191">
        <f t="shared" si="78"/>
        <v>0</v>
      </c>
      <c r="GFE71" s="191">
        <f t="shared" si="78"/>
        <v>0</v>
      </c>
      <c r="GFF71" s="191">
        <f t="shared" si="78"/>
        <v>0</v>
      </c>
      <c r="GFG71" s="191">
        <f t="shared" si="78"/>
        <v>0</v>
      </c>
      <c r="GFH71" s="191">
        <f t="shared" si="78"/>
        <v>0</v>
      </c>
      <c r="GFI71" s="191">
        <f t="shared" si="78"/>
        <v>0</v>
      </c>
      <c r="GFJ71" s="191">
        <f t="shared" si="78"/>
        <v>0</v>
      </c>
      <c r="GFK71" s="191">
        <f t="shared" si="78"/>
        <v>0</v>
      </c>
      <c r="GFL71" s="191">
        <f t="shared" si="78"/>
        <v>0</v>
      </c>
      <c r="GFM71" s="191">
        <f t="shared" si="78"/>
        <v>0</v>
      </c>
      <c r="GFN71" s="191">
        <f t="shared" si="78"/>
        <v>0</v>
      </c>
      <c r="GFO71" s="191">
        <f t="shared" si="78"/>
        <v>0</v>
      </c>
      <c r="GFP71" s="191">
        <f t="shared" si="78"/>
        <v>0</v>
      </c>
      <c r="GFQ71" s="191">
        <f t="shared" si="78"/>
        <v>0</v>
      </c>
      <c r="GFR71" s="191">
        <f t="shared" si="78"/>
        <v>0</v>
      </c>
      <c r="GFS71" s="191">
        <f t="shared" si="78"/>
        <v>0</v>
      </c>
      <c r="GFT71" s="191">
        <f t="shared" si="78"/>
        <v>0</v>
      </c>
      <c r="GFU71" s="191">
        <f t="shared" si="78"/>
        <v>0</v>
      </c>
      <c r="GFV71" s="191">
        <f t="shared" si="78"/>
        <v>0</v>
      </c>
      <c r="GFW71" s="191">
        <f t="shared" si="78"/>
        <v>0</v>
      </c>
      <c r="GFX71" s="191">
        <f t="shared" si="78"/>
        <v>0</v>
      </c>
      <c r="GFY71" s="191">
        <f t="shared" si="78"/>
        <v>0</v>
      </c>
      <c r="GFZ71" s="191">
        <f t="shared" si="78"/>
        <v>0</v>
      </c>
      <c r="GGA71" s="191">
        <f t="shared" si="78"/>
        <v>0</v>
      </c>
      <c r="GGB71" s="191">
        <f t="shared" si="78"/>
        <v>0</v>
      </c>
      <c r="GGC71" s="191">
        <f t="shared" si="78"/>
        <v>0</v>
      </c>
      <c r="GGD71" s="191">
        <f t="shared" si="78"/>
        <v>0</v>
      </c>
      <c r="GGE71" s="191">
        <f t="shared" si="78"/>
        <v>0</v>
      </c>
      <c r="GGF71" s="191">
        <f t="shared" si="78"/>
        <v>0</v>
      </c>
      <c r="GGG71" s="191">
        <f t="shared" si="78"/>
        <v>0</v>
      </c>
      <c r="GGH71" s="191">
        <f t="shared" si="78"/>
        <v>0</v>
      </c>
      <c r="GGI71" s="191">
        <f t="shared" si="78"/>
        <v>0</v>
      </c>
      <c r="GGJ71" s="191">
        <f t="shared" si="78"/>
        <v>0</v>
      </c>
      <c r="GGK71" s="191">
        <f t="shared" si="78"/>
        <v>0</v>
      </c>
      <c r="GGL71" s="191">
        <f t="shared" si="78"/>
        <v>0</v>
      </c>
      <c r="GGM71" s="191">
        <f t="shared" si="78"/>
        <v>0</v>
      </c>
      <c r="GGN71" s="191">
        <f t="shared" si="78"/>
        <v>0</v>
      </c>
      <c r="GGO71" s="191">
        <f t="shared" si="78"/>
        <v>0</v>
      </c>
      <c r="GGP71" s="191">
        <f t="shared" si="78"/>
        <v>0</v>
      </c>
      <c r="GGQ71" s="191">
        <f t="shared" ref="GGQ71:GJB71" si="79">SUM(GGQ72:GGQ84)</f>
        <v>0</v>
      </c>
      <c r="GGR71" s="191">
        <f t="shared" si="79"/>
        <v>0</v>
      </c>
      <c r="GGS71" s="191">
        <f t="shared" si="79"/>
        <v>0</v>
      </c>
      <c r="GGT71" s="191">
        <f t="shared" si="79"/>
        <v>0</v>
      </c>
      <c r="GGU71" s="191">
        <f t="shared" si="79"/>
        <v>0</v>
      </c>
      <c r="GGV71" s="191">
        <f t="shared" si="79"/>
        <v>0</v>
      </c>
      <c r="GGW71" s="191">
        <f t="shared" si="79"/>
        <v>0</v>
      </c>
      <c r="GGX71" s="191">
        <f t="shared" si="79"/>
        <v>0</v>
      </c>
      <c r="GGY71" s="191">
        <f t="shared" si="79"/>
        <v>0</v>
      </c>
      <c r="GGZ71" s="191">
        <f t="shared" si="79"/>
        <v>0</v>
      </c>
      <c r="GHA71" s="191">
        <f t="shared" si="79"/>
        <v>0</v>
      </c>
      <c r="GHB71" s="191">
        <f t="shared" si="79"/>
        <v>0</v>
      </c>
      <c r="GHC71" s="191">
        <f t="shared" si="79"/>
        <v>0</v>
      </c>
      <c r="GHD71" s="191">
        <f t="shared" si="79"/>
        <v>0</v>
      </c>
      <c r="GHE71" s="191">
        <f t="shared" si="79"/>
        <v>0</v>
      </c>
      <c r="GHF71" s="191">
        <f t="shared" si="79"/>
        <v>0</v>
      </c>
      <c r="GHG71" s="191">
        <f t="shared" si="79"/>
        <v>0</v>
      </c>
      <c r="GHH71" s="191">
        <f t="shared" si="79"/>
        <v>0</v>
      </c>
      <c r="GHI71" s="191">
        <f t="shared" si="79"/>
        <v>0</v>
      </c>
      <c r="GHJ71" s="191">
        <f t="shared" si="79"/>
        <v>0</v>
      </c>
      <c r="GHK71" s="191">
        <f t="shared" si="79"/>
        <v>0</v>
      </c>
      <c r="GHL71" s="191">
        <f t="shared" si="79"/>
        <v>0</v>
      </c>
      <c r="GHM71" s="191">
        <f t="shared" si="79"/>
        <v>0</v>
      </c>
      <c r="GHN71" s="191">
        <f t="shared" si="79"/>
        <v>0</v>
      </c>
      <c r="GHO71" s="191">
        <f t="shared" si="79"/>
        <v>0</v>
      </c>
      <c r="GHP71" s="191">
        <f t="shared" si="79"/>
        <v>0</v>
      </c>
      <c r="GHQ71" s="191">
        <f t="shared" si="79"/>
        <v>0</v>
      </c>
      <c r="GHR71" s="191">
        <f t="shared" si="79"/>
        <v>0</v>
      </c>
      <c r="GHS71" s="191">
        <f t="shared" si="79"/>
        <v>0</v>
      </c>
      <c r="GHT71" s="191">
        <f t="shared" si="79"/>
        <v>0</v>
      </c>
      <c r="GHU71" s="191">
        <f t="shared" si="79"/>
        <v>0</v>
      </c>
      <c r="GHV71" s="191">
        <f t="shared" si="79"/>
        <v>0</v>
      </c>
      <c r="GHW71" s="191">
        <f t="shared" si="79"/>
        <v>0</v>
      </c>
      <c r="GHX71" s="191">
        <f t="shared" si="79"/>
        <v>0</v>
      </c>
      <c r="GHY71" s="191">
        <f t="shared" si="79"/>
        <v>0</v>
      </c>
      <c r="GHZ71" s="191">
        <f t="shared" si="79"/>
        <v>0</v>
      </c>
      <c r="GIA71" s="191">
        <f t="shared" si="79"/>
        <v>0</v>
      </c>
      <c r="GIB71" s="191">
        <f t="shared" si="79"/>
        <v>0</v>
      </c>
      <c r="GIC71" s="191">
        <f t="shared" si="79"/>
        <v>0</v>
      </c>
      <c r="GID71" s="191">
        <f t="shared" si="79"/>
        <v>0</v>
      </c>
      <c r="GIE71" s="191">
        <f t="shared" si="79"/>
        <v>0</v>
      </c>
      <c r="GIF71" s="191">
        <f t="shared" si="79"/>
        <v>0</v>
      </c>
      <c r="GIG71" s="191">
        <f t="shared" si="79"/>
        <v>0</v>
      </c>
      <c r="GIH71" s="191">
        <f t="shared" si="79"/>
        <v>0</v>
      </c>
      <c r="GII71" s="191">
        <f t="shared" si="79"/>
        <v>0</v>
      </c>
      <c r="GIJ71" s="191">
        <f t="shared" si="79"/>
        <v>0</v>
      </c>
      <c r="GIK71" s="191">
        <f t="shared" si="79"/>
        <v>0</v>
      </c>
      <c r="GIL71" s="191">
        <f t="shared" si="79"/>
        <v>0</v>
      </c>
      <c r="GIM71" s="191">
        <f t="shared" si="79"/>
        <v>0</v>
      </c>
      <c r="GIN71" s="191">
        <f t="shared" si="79"/>
        <v>0</v>
      </c>
      <c r="GIO71" s="191">
        <f t="shared" si="79"/>
        <v>0</v>
      </c>
      <c r="GIP71" s="191">
        <f t="shared" si="79"/>
        <v>0</v>
      </c>
      <c r="GIQ71" s="191">
        <f t="shared" si="79"/>
        <v>0</v>
      </c>
      <c r="GIR71" s="191">
        <f t="shared" si="79"/>
        <v>0</v>
      </c>
      <c r="GIS71" s="191">
        <f t="shared" si="79"/>
        <v>0</v>
      </c>
      <c r="GIT71" s="191">
        <f t="shared" si="79"/>
        <v>0</v>
      </c>
      <c r="GIU71" s="191">
        <f t="shared" si="79"/>
        <v>0</v>
      </c>
      <c r="GIV71" s="191">
        <f t="shared" si="79"/>
        <v>0</v>
      </c>
      <c r="GIW71" s="191">
        <f t="shared" si="79"/>
        <v>0</v>
      </c>
      <c r="GIX71" s="191">
        <f t="shared" si="79"/>
        <v>0</v>
      </c>
      <c r="GIY71" s="191">
        <f t="shared" si="79"/>
        <v>0</v>
      </c>
      <c r="GIZ71" s="191">
        <f t="shared" si="79"/>
        <v>0</v>
      </c>
      <c r="GJA71" s="191">
        <f t="shared" si="79"/>
        <v>0</v>
      </c>
      <c r="GJB71" s="191">
        <f t="shared" si="79"/>
        <v>0</v>
      </c>
      <c r="GJC71" s="191">
        <f t="shared" ref="GJC71:GLN71" si="80">SUM(GJC72:GJC84)</f>
        <v>0</v>
      </c>
      <c r="GJD71" s="191">
        <f t="shared" si="80"/>
        <v>0</v>
      </c>
      <c r="GJE71" s="191">
        <f t="shared" si="80"/>
        <v>0</v>
      </c>
      <c r="GJF71" s="191">
        <f t="shared" si="80"/>
        <v>0</v>
      </c>
      <c r="GJG71" s="191">
        <f t="shared" si="80"/>
        <v>0</v>
      </c>
      <c r="GJH71" s="191">
        <f t="shared" si="80"/>
        <v>0</v>
      </c>
      <c r="GJI71" s="191">
        <f t="shared" si="80"/>
        <v>0</v>
      </c>
      <c r="GJJ71" s="191">
        <f t="shared" si="80"/>
        <v>0</v>
      </c>
      <c r="GJK71" s="191">
        <f t="shared" si="80"/>
        <v>0</v>
      </c>
      <c r="GJL71" s="191">
        <f t="shared" si="80"/>
        <v>0</v>
      </c>
      <c r="GJM71" s="191">
        <f t="shared" si="80"/>
        <v>0</v>
      </c>
      <c r="GJN71" s="191">
        <f t="shared" si="80"/>
        <v>0</v>
      </c>
      <c r="GJO71" s="191">
        <f t="shared" si="80"/>
        <v>0</v>
      </c>
      <c r="GJP71" s="191">
        <f t="shared" si="80"/>
        <v>0</v>
      </c>
      <c r="GJQ71" s="191">
        <f t="shared" si="80"/>
        <v>0</v>
      </c>
      <c r="GJR71" s="191">
        <f t="shared" si="80"/>
        <v>0</v>
      </c>
      <c r="GJS71" s="191">
        <f t="shared" si="80"/>
        <v>0</v>
      </c>
      <c r="GJT71" s="191">
        <f t="shared" si="80"/>
        <v>0</v>
      </c>
      <c r="GJU71" s="191">
        <f t="shared" si="80"/>
        <v>0</v>
      </c>
      <c r="GJV71" s="191">
        <f t="shared" si="80"/>
        <v>0</v>
      </c>
      <c r="GJW71" s="191">
        <f t="shared" si="80"/>
        <v>0</v>
      </c>
      <c r="GJX71" s="191">
        <f t="shared" si="80"/>
        <v>0</v>
      </c>
      <c r="GJY71" s="191">
        <f t="shared" si="80"/>
        <v>0</v>
      </c>
      <c r="GJZ71" s="191">
        <f t="shared" si="80"/>
        <v>0</v>
      </c>
      <c r="GKA71" s="191">
        <f t="shared" si="80"/>
        <v>0</v>
      </c>
      <c r="GKB71" s="191">
        <f t="shared" si="80"/>
        <v>0</v>
      </c>
      <c r="GKC71" s="191">
        <f t="shared" si="80"/>
        <v>0</v>
      </c>
      <c r="GKD71" s="191">
        <f t="shared" si="80"/>
        <v>0</v>
      </c>
      <c r="GKE71" s="191">
        <f t="shared" si="80"/>
        <v>0</v>
      </c>
      <c r="GKF71" s="191">
        <f t="shared" si="80"/>
        <v>0</v>
      </c>
      <c r="GKG71" s="191">
        <f t="shared" si="80"/>
        <v>0</v>
      </c>
      <c r="GKH71" s="191">
        <f t="shared" si="80"/>
        <v>0</v>
      </c>
      <c r="GKI71" s="191">
        <f t="shared" si="80"/>
        <v>0</v>
      </c>
      <c r="GKJ71" s="191">
        <f t="shared" si="80"/>
        <v>0</v>
      </c>
      <c r="GKK71" s="191">
        <f t="shared" si="80"/>
        <v>0</v>
      </c>
      <c r="GKL71" s="191">
        <f t="shared" si="80"/>
        <v>0</v>
      </c>
      <c r="GKM71" s="191">
        <f t="shared" si="80"/>
        <v>0</v>
      </c>
      <c r="GKN71" s="191">
        <f t="shared" si="80"/>
        <v>0</v>
      </c>
      <c r="GKO71" s="191">
        <f t="shared" si="80"/>
        <v>0</v>
      </c>
      <c r="GKP71" s="191">
        <f t="shared" si="80"/>
        <v>0</v>
      </c>
      <c r="GKQ71" s="191">
        <f t="shared" si="80"/>
        <v>0</v>
      </c>
      <c r="GKR71" s="191">
        <f t="shared" si="80"/>
        <v>0</v>
      </c>
      <c r="GKS71" s="191">
        <f t="shared" si="80"/>
        <v>0</v>
      </c>
      <c r="GKT71" s="191">
        <f t="shared" si="80"/>
        <v>0</v>
      </c>
      <c r="GKU71" s="191">
        <f t="shared" si="80"/>
        <v>0</v>
      </c>
      <c r="GKV71" s="191">
        <f t="shared" si="80"/>
        <v>0</v>
      </c>
      <c r="GKW71" s="191">
        <f t="shared" si="80"/>
        <v>0</v>
      </c>
      <c r="GKX71" s="191">
        <f t="shared" si="80"/>
        <v>0</v>
      </c>
      <c r="GKY71" s="191">
        <f t="shared" si="80"/>
        <v>0</v>
      </c>
      <c r="GKZ71" s="191">
        <f t="shared" si="80"/>
        <v>0</v>
      </c>
      <c r="GLA71" s="191">
        <f t="shared" si="80"/>
        <v>0</v>
      </c>
      <c r="GLB71" s="191">
        <f t="shared" si="80"/>
        <v>0</v>
      </c>
      <c r="GLC71" s="191">
        <f t="shared" si="80"/>
        <v>0</v>
      </c>
      <c r="GLD71" s="191">
        <f t="shared" si="80"/>
        <v>0</v>
      </c>
      <c r="GLE71" s="191">
        <f t="shared" si="80"/>
        <v>0</v>
      </c>
      <c r="GLF71" s="191">
        <f t="shared" si="80"/>
        <v>0</v>
      </c>
      <c r="GLG71" s="191">
        <f t="shared" si="80"/>
        <v>0</v>
      </c>
      <c r="GLH71" s="191">
        <f t="shared" si="80"/>
        <v>0</v>
      </c>
      <c r="GLI71" s="191">
        <f t="shared" si="80"/>
        <v>0</v>
      </c>
      <c r="GLJ71" s="191">
        <f t="shared" si="80"/>
        <v>0</v>
      </c>
      <c r="GLK71" s="191">
        <f t="shared" si="80"/>
        <v>0</v>
      </c>
      <c r="GLL71" s="191">
        <f t="shared" si="80"/>
        <v>0</v>
      </c>
      <c r="GLM71" s="191">
        <f t="shared" si="80"/>
        <v>0</v>
      </c>
      <c r="GLN71" s="191">
        <f t="shared" si="80"/>
        <v>0</v>
      </c>
      <c r="GLO71" s="191">
        <f t="shared" ref="GLO71:GNZ71" si="81">SUM(GLO72:GLO84)</f>
        <v>0</v>
      </c>
      <c r="GLP71" s="191">
        <f t="shared" si="81"/>
        <v>0</v>
      </c>
      <c r="GLQ71" s="191">
        <f t="shared" si="81"/>
        <v>0</v>
      </c>
      <c r="GLR71" s="191">
        <f t="shared" si="81"/>
        <v>0</v>
      </c>
      <c r="GLS71" s="191">
        <f t="shared" si="81"/>
        <v>0</v>
      </c>
      <c r="GLT71" s="191">
        <f t="shared" si="81"/>
        <v>0</v>
      </c>
      <c r="GLU71" s="191">
        <f t="shared" si="81"/>
        <v>0</v>
      </c>
      <c r="GLV71" s="191">
        <f t="shared" si="81"/>
        <v>0</v>
      </c>
      <c r="GLW71" s="191">
        <f t="shared" si="81"/>
        <v>0</v>
      </c>
      <c r="GLX71" s="191">
        <f t="shared" si="81"/>
        <v>0</v>
      </c>
      <c r="GLY71" s="191">
        <f t="shared" si="81"/>
        <v>0</v>
      </c>
      <c r="GLZ71" s="191">
        <f t="shared" si="81"/>
        <v>0</v>
      </c>
      <c r="GMA71" s="191">
        <f t="shared" si="81"/>
        <v>0</v>
      </c>
      <c r="GMB71" s="191">
        <f t="shared" si="81"/>
        <v>0</v>
      </c>
      <c r="GMC71" s="191">
        <f t="shared" si="81"/>
        <v>0</v>
      </c>
      <c r="GMD71" s="191">
        <f t="shared" si="81"/>
        <v>0</v>
      </c>
      <c r="GME71" s="191">
        <f t="shared" si="81"/>
        <v>0</v>
      </c>
      <c r="GMF71" s="191">
        <f t="shared" si="81"/>
        <v>0</v>
      </c>
      <c r="GMG71" s="191">
        <f t="shared" si="81"/>
        <v>0</v>
      </c>
      <c r="GMH71" s="191">
        <f t="shared" si="81"/>
        <v>0</v>
      </c>
      <c r="GMI71" s="191">
        <f t="shared" si="81"/>
        <v>0</v>
      </c>
      <c r="GMJ71" s="191">
        <f t="shared" si="81"/>
        <v>0</v>
      </c>
      <c r="GMK71" s="191">
        <f t="shared" si="81"/>
        <v>0</v>
      </c>
      <c r="GML71" s="191">
        <f t="shared" si="81"/>
        <v>0</v>
      </c>
      <c r="GMM71" s="191">
        <f t="shared" si="81"/>
        <v>0</v>
      </c>
      <c r="GMN71" s="191">
        <f t="shared" si="81"/>
        <v>0</v>
      </c>
      <c r="GMO71" s="191">
        <f t="shared" si="81"/>
        <v>0</v>
      </c>
      <c r="GMP71" s="191">
        <f t="shared" si="81"/>
        <v>0</v>
      </c>
      <c r="GMQ71" s="191">
        <f t="shared" si="81"/>
        <v>0</v>
      </c>
      <c r="GMR71" s="191">
        <f t="shared" si="81"/>
        <v>0</v>
      </c>
      <c r="GMS71" s="191">
        <f t="shared" si="81"/>
        <v>0</v>
      </c>
      <c r="GMT71" s="191">
        <f t="shared" si="81"/>
        <v>0</v>
      </c>
      <c r="GMU71" s="191">
        <f t="shared" si="81"/>
        <v>0</v>
      </c>
      <c r="GMV71" s="191">
        <f t="shared" si="81"/>
        <v>0</v>
      </c>
      <c r="GMW71" s="191">
        <f t="shared" si="81"/>
        <v>0</v>
      </c>
      <c r="GMX71" s="191">
        <f t="shared" si="81"/>
        <v>0</v>
      </c>
      <c r="GMY71" s="191">
        <f t="shared" si="81"/>
        <v>0</v>
      </c>
      <c r="GMZ71" s="191">
        <f t="shared" si="81"/>
        <v>0</v>
      </c>
      <c r="GNA71" s="191">
        <f t="shared" si="81"/>
        <v>0</v>
      </c>
      <c r="GNB71" s="191">
        <f t="shared" si="81"/>
        <v>0</v>
      </c>
      <c r="GNC71" s="191">
        <f t="shared" si="81"/>
        <v>0</v>
      </c>
      <c r="GND71" s="191">
        <f t="shared" si="81"/>
        <v>0</v>
      </c>
      <c r="GNE71" s="191">
        <f t="shared" si="81"/>
        <v>0</v>
      </c>
      <c r="GNF71" s="191">
        <f t="shared" si="81"/>
        <v>0</v>
      </c>
      <c r="GNG71" s="191">
        <f t="shared" si="81"/>
        <v>0</v>
      </c>
      <c r="GNH71" s="191">
        <f t="shared" si="81"/>
        <v>0</v>
      </c>
      <c r="GNI71" s="191">
        <f t="shared" si="81"/>
        <v>0</v>
      </c>
      <c r="GNJ71" s="191">
        <f t="shared" si="81"/>
        <v>0</v>
      </c>
      <c r="GNK71" s="191">
        <f t="shared" si="81"/>
        <v>0</v>
      </c>
      <c r="GNL71" s="191">
        <f t="shared" si="81"/>
        <v>0</v>
      </c>
      <c r="GNM71" s="191">
        <f t="shared" si="81"/>
        <v>0</v>
      </c>
      <c r="GNN71" s="191">
        <f t="shared" si="81"/>
        <v>0</v>
      </c>
      <c r="GNO71" s="191">
        <f t="shared" si="81"/>
        <v>0</v>
      </c>
      <c r="GNP71" s="191">
        <f t="shared" si="81"/>
        <v>0</v>
      </c>
      <c r="GNQ71" s="191">
        <f t="shared" si="81"/>
        <v>0</v>
      </c>
      <c r="GNR71" s="191">
        <f t="shared" si="81"/>
        <v>0</v>
      </c>
      <c r="GNS71" s="191">
        <f t="shared" si="81"/>
        <v>0</v>
      </c>
      <c r="GNT71" s="191">
        <f t="shared" si="81"/>
        <v>0</v>
      </c>
      <c r="GNU71" s="191">
        <f t="shared" si="81"/>
        <v>0</v>
      </c>
      <c r="GNV71" s="191">
        <f t="shared" si="81"/>
        <v>0</v>
      </c>
      <c r="GNW71" s="191">
        <f t="shared" si="81"/>
        <v>0</v>
      </c>
      <c r="GNX71" s="191">
        <f t="shared" si="81"/>
        <v>0</v>
      </c>
      <c r="GNY71" s="191">
        <f t="shared" si="81"/>
        <v>0</v>
      </c>
      <c r="GNZ71" s="191">
        <f t="shared" si="81"/>
        <v>0</v>
      </c>
      <c r="GOA71" s="191">
        <f t="shared" ref="GOA71:GQL71" si="82">SUM(GOA72:GOA84)</f>
        <v>0</v>
      </c>
      <c r="GOB71" s="191">
        <f t="shared" si="82"/>
        <v>0</v>
      </c>
      <c r="GOC71" s="191">
        <f t="shared" si="82"/>
        <v>0</v>
      </c>
      <c r="GOD71" s="191">
        <f t="shared" si="82"/>
        <v>0</v>
      </c>
      <c r="GOE71" s="191">
        <f t="shared" si="82"/>
        <v>0</v>
      </c>
      <c r="GOF71" s="191">
        <f t="shared" si="82"/>
        <v>0</v>
      </c>
      <c r="GOG71" s="191">
        <f t="shared" si="82"/>
        <v>0</v>
      </c>
      <c r="GOH71" s="191">
        <f t="shared" si="82"/>
        <v>0</v>
      </c>
      <c r="GOI71" s="191">
        <f t="shared" si="82"/>
        <v>0</v>
      </c>
      <c r="GOJ71" s="191">
        <f t="shared" si="82"/>
        <v>0</v>
      </c>
      <c r="GOK71" s="191">
        <f t="shared" si="82"/>
        <v>0</v>
      </c>
      <c r="GOL71" s="191">
        <f t="shared" si="82"/>
        <v>0</v>
      </c>
      <c r="GOM71" s="191">
        <f t="shared" si="82"/>
        <v>0</v>
      </c>
      <c r="GON71" s="191">
        <f t="shared" si="82"/>
        <v>0</v>
      </c>
      <c r="GOO71" s="191">
        <f t="shared" si="82"/>
        <v>0</v>
      </c>
      <c r="GOP71" s="191">
        <f t="shared" si="82"/>
        <v>0</v>
      </c>
      <c r="GOQ71" s="191">
        <f t="shared" si="82"/>
        <v>0</v>
      </c>
      <c r="GOR71" s="191">
        <f t="shared" si="82"/>
        <v>0</v>
      </c>
      <c r="GOS71" s="191">
        <f t="shared" si="82"/>
        <v>0</v>
      </c>
      <c r="GOT71" s="191">
        <f t="shared" si="82"/>
        <v>0</v>
      </c>
      <c r="GOU71" s="191">
        <f t="shared" si="82"/>
        <v>0</v>
      </c>
      <c r="GOV71" s="191">
        <f t="shared" si="82"/>
        <v>0</v>
      </c>
      <c r="GOW71" s="191">
        <f t="shared" si="82"/>
        <v>0</v>
      </c>
      <c r="GOX71" s="191">
        <f t="shared" si="82"/>
        <v>0</v>
      </c>
      <c r="GOY71" s="191">
        <f t="shared" si="82"/>
        <v>0</v>
      </c>
      <c r="GOZ71" s="191">
        <f t="shared" si="82"/>
        <v>0</v>
      </c>
      <c r="GPA71" s="191">
        <f t="shared" si="82"/>
        <v>0</v>
      </c>
      <c r="GPB71" s="191">
        <f t="shared" si="82"/>
        <v>0</v>
      </c>
      <c r="GPC71" s="191">
        <f t="shared" si="82"/>
        <v>0</v>
      </c>
      <c r="GPD71" s="191">
        <f t="shared" si="82"/>
        <v>0</v>
      </c>
      <c r="GPE71" s="191">
        <f t="shared" si="82"/>
        <v>0</v>
      </c>
      <c r="GPF71" s="191">
        <f t="shared" si="82"/>
        <v>0</v>
      </c>
      <c r="GPG71" s="191">
        <f t="shared" si="82"/>
        <v>0</v>
      </c>
      <c r="GPH71" s="191">
        <f t="shared" si="82"/>
        <v>0</v>
      </c>
      <c r="GPI71" s="191">
        <f t="shared" si="82"/>
        <v>0</v>
      </c>
      <c r="GPJ71" s="191">
        <f t="shared" si="82"/>
        <v>0</v>
      </c>
      <c r="GPK71" s="191">
        <f t="shared" si="82"/>
        <v>0</v>
      </c>
      <c r="GPL71" s="191">
        <f t="shared" si="82"/>
        <v>0</v>
      </c>
      <c r="GPM71" s="191">
        <f t="shared" si="82"/>
        <v>0</v>
      </c>
      <c r="GPN71" s="191">
        <f t="shared" si="82"/>
        <v>0</v>
      </c>
      <c r="GPO71" s="191">
        <f t="shared" si="82"/>
        <v>0</v>
      </c>
      <c r="GPP71" s="191">
        <f t="shared" si="82"/>
        <v>0</v>
      </c>
      <c r="GPQ71" s="191">
        <f t="shared" si="82"/>
        <v>0</v>
      </c>
      <c r="GPR71" s="191">
        <f t="shared" si="82"/>
        <v>0</v>
      </c>
      <c r="GPS71" s="191">
        <f t="shared" si="82"/>
        <v>0</v>
      </c>
      <c r="GPT71" s="191">
        <f t="shared" si="82"/>
        <v>0</v>
      </c>
      <c r="GPU71" s="191">
        <f t="shared" si="82"/>
        <v>0</v>
      </c>
      <c r="GPV71" s="191">
        <f t="shared" si="82"/>
        <v>0</v>
      </c>
      <c r="GPW71" s="191">
        <f t="shared" si="82"/>
        <v>0</v>
      </c>
      <c r="GPX71" s="191">
        <f t="shared" si="82"/>
        <v>0</v>
      </c>
      <c r="GPY71" s="191">
        <f t="shared" si="82"/>
        <v>0</v>
      </c>
      <c r="GPZ71" s="191">
        <f t="shared" si="82"/>
        <v>0</v>
      </c>
      <c r="GQA71" s="191">
        <f t="shared" si="82"/>
        <v>0</v>
      </c>
      <c r="GQB71" s="191">
        <f t="shared" si="82"/>
        <v>0</v>
      </c>
      <c r="GQC71" s="191">
        <f t="shared" si="82"/>
        <v>0</v>
      </c>
      <c r="GQD71" s="191">
        <f t="shared" si="82"/>
        <v>0</v>
      </c>
      <c r="GQE71" s="191">
        <f t="shared" si="82"/>
        <v>0</v>
      </c>
      <c r="GQF71" s="191">
        <f t="shared" si="82"/>
        <v>0</v>
      </c>
      <c r="GQG71" s="191">
        <f t="shared" si="82"/>
        <v>0</v>
      </c>
      <c r="GQH71" s="191">
        <f t="shared" si="82"/>
        <v>0</v>
      </c>
      <c r="GQI71" s="191">
        <f t="shared" si="82"/>
        <v>0</v>
      </c>
      <c r="GQJ71" s="191">
        <f t="shared" si="82"/>
        <v>0</v>
      </c>
      <c r="GQK71" s="191">
        <f t="shared" si="82"/>
        <v>0</v>
      </c>
      <c r="GQL71" s="191">
        <f t="shared" si="82"/>
        <v>0</v>
      </c>
      <c r="GQM71" s="191">
        <f t="shared" ref="GQM71:GSX71" si="83">SUM(GQM72:GQM84)</f>
        <v>0</v>
      </c>
      <c r="GQN71" s="191">
        <f t="shared" si="83"/>
        <v>0</v>
      </c>
      <c r="GQO71" s="191">
        <f t="shared" si="83"/>
        <v>0</v>
      </c>
      <c r="GQP71" s="191">
        <f t="shared" si="83"/>
        <v>0</v>
      </c>
      <c r="GQQ71" s="191">
        <f t="shared" si="83"/>
        <v>0</v>
      </c>
      <c r="GQR71" s="191">
        <f t="shared" si="83"/>
        <v>0</v>
      </c>
      <c r="GQS71" s="191">
        <f t="shared" si="83"/>
        <v>0</v>
      </c>
      <c r="GQT71" s="191">
        <f t="shared" si="83"/>
        <v>0</v>
      </c>
      <c r="GQU71" s="191">
        <f t="shared" si="83"/>
        <v>0</v>
      </c>
      <c r="GQV71" s="191">
        <f t="shared" si="83"/>
        <v>0</v>
      </c>
      <c r="GQW71" s="191">
        <f t="shared" si="83"/>
        <v>0</v>
      </c>
      <c r="GQX71" s="191">
        <f t="shared" si="83"/>
        <v>0</v>
      </c>
      <c r="GQY71" s="191">
        <f t="shared" si="83"/>
        <v>0</v>
      </c>
      <c r="GQZ71" s="191">
        <f t="shared" si="83"/>
        <v>0</v>
      </c>
      <c r="GRA71" s="191">
        <f t="shared" si="83"/>
        <v>0</v>
      </c>
      <c r="GRB71" s="191">
        <f t="shared" si="83"/>
        <v>0</v>
      </c>
      <c r="GRC71" s="191">
        <f t="shared" si="83"/>
        <v>0</v>
      </c>
      <c r="GRD71" s="191">
        <f t="shared" si="83"/>
        <v>0</v>
      </c>
      <c r="GRE71" s="191">
        <f t="shared" si="83"/>
        <v>0</v>
      </c>
      <c r="GRF71" s="191">
        <f t="shared" si="83"/>
        <v>0</v>
      </c>
      <c r="GRG71" s="191">
        <f t="shared" si="83"/>
        <v>0</v>
      </c>
      <c r="GRH71" s="191">
        <f t="shared" si="83"/>
        <v>0</v>
      </c>
      <c r="GRI71" s="191">
        <f t="shared" si="83"/>
        <v>0</v>
      </c>
      <c r="GRJ71" s="191">
        <f t="shared" si="83"/>
        <v>0</v>
      </c>
      <c r="GRK71" s="191">
        <f t="shared" si="83"/>
        <v>0</v>
      </c>
      <c r="GRL71" s="191">
        <f t="shared" si="83"/>
        <v>0</v>
      </c>
      <c r="GRM71" s="191">
        <f t="shared" si="83"/>
        <v>0</v>
      </c>
      <c r="GRN71" s="191">
        <f t="shared" si="83"/>
        <v>0</v>
      </c>
      <c r="GRO71" s="191">
        <f t="shared" si="83"/>
        <v>0</v>
      </c>
      <c r="GRP71" s="191">
        <f t="shared" si="83"/>
        <v>0</v>
      </c>
      <c r="GRQ71" s="191">
        <f t="shared" si="83"/>
        <v>0</v>
      </c>
      <c r="GRR71" s="191">
        <f t="shared" si="83"/>
        <v>0</v>
      </c>
      <c r="GRS71" s="191">
        <f t="shared" si="83"/>
        <v>0</v>
      </c>
      <c r="GRT71" s="191">
        <f t="shared" si="83"/>
        <v>0</v>
      </c>
      <c r="GRU71" s="191">
        <f t="shared" si="83"/>
        <v>0</v>
      </c>
      <c r="GRV71" s="191">
        <f t="shared" si="83"/>
        <v>0</v>
      </c>
      <c r="GRW71" s="191">
        <f t="shared" si="83"/>
        <v>0</v>
      </c>
      <c r="GRX71" s="191">
        <f t="shared" si="83"/>
        <v>0</v>
      </c>
      <c r="GRY71" s="191">
        <f t="shared" si="83"/>
        <v>0</v>
      </c>
      <c r="GRZ71" s="191">
        <f t="shared" si="83"/>
        <v>0</v>
      </c>
      <c r="GSA71" s="191">
        <f t="shared" si="83"/>
        <v>0</v>
      </c>
      <c r="GSB71" s="191">
        <f t="shared" si="83"/>
        <v>0</v>
      </c>
      <c r="GSC71" s="191">
        <f t="shared" si="83"/>
        <v>0</v>
      </c>
      <c r="GSD71" s="191">
        <f t="shared" si="83"/>
        <v>0</v>
      </c>
      <c r="GSE71" s="191">
        <f t="shared" si="83"/>
        <v>0</v>
      </c>
      <c r="GSF71" s="191">
        <f t="shared" si="83"/>
        <v>0</v>
      </c>
      <c r="GSG71" s="191">
        <f t="shared" si="83"/>
        <v>0</v>
      </c>
      <c r="GSH71" s="191">
        <f t="shared" si="83"/>
        <v>0</v>
      </c>
      <c r="GSI71" s="191">
        <f t="shared" si="83"/>
        <v>0</v>
      </c>
      <c r="GSJ71" s="191">
        <f t="shared" si="83"/>
        <v>0</v>
      </c>
      <c r="GSK71" s="191">
        <f t="shared" si="83"/>
        <v>0</v>
      </c>
      <c r="GSL71" s="191">
        <f t="shared" si="83"/>
        <v>0</v>
      </c>
      <c r="GSM71" s="191">
        <f t="shared" si="83"/>
        <v>0</v>
      </c>
      <c r="GSN71" s="191">
        <f t="shared" si="83"/>
        <v>0</v>
      </c>
      <c r="GSO71" s="191">
        <f t="shared" si="83"/>
        <v>0</v>
      </c>
      <c r="GSP71" s="191">
        <f t="shared" si="83"/>
        <v>0</v>
      </c>
      <c r="GSQ71" s="191">
        <f t="shared" si="83"/>
        <v>0</v>
      </c>
      <c r="GSR71" s="191">
        <f t="shared" si="83"/>
        <v>0</v>
      </c>
      <c r="GSS71" s="191">
        <f t="shared" si="83"/>
        <v>0</v>
      </c>
      <c r="GST71" s="191">
        <f t="shared" si="83"/>
        <v>0</v>
      </c>
      <c r="GSU71" s="191">
        <f t="shared" si="83"/>
        <v>0</v>
      </c>
      <c r="GSV71" s="191">
        <f t="shared" si="83"/>
        <v>0</v>
      </c>
      <c r="GSW71" s="191">
        <f t="shared" si="83"/>
        <v>0</v>
      </c>
      <c r="GSX71" s="191">
        <f t="shared" si="83"/>
        <v>0</v>
      </c>
      <c r="GSY71" s="191">
        <f t="shared" ref="GSY71:GVJ71" si="84">SUM(GSY72:GSY84)</f>
        <v>0</v>
      </c>
      <c r="GSZ71" s="191">
        <f t="shared" si="84"/>
        <v>0</v>
      </c>
      <c r="GTA71" s="191">
        <f t="shared" si="84"/>
        <v>0</v>
      </c>
      <c r="GTB71" s="191">
        <f t="shared" si="84"/>
        <v>0</v>
      </c>
      <c r="GTC71" s="191">
        <f t="shared" si="84"/>
        <v>0</v>
      </c>
      <c r="GTD71" s="191">
        <f t="shared" si="84"/>
        <v>0</v>
      </c>
      <c r="GTE71" s="191">
        <f t="shared" si="84"/>
        <v>0</v>
      </c>
      <c r="GTF71" s="191">
        <f t="shared" si="84"/>
        <v>0</v>
      </c>
      <c r="GTG71" s="191">
        <f t="shared" si="84"/>
        <v>0</v>
      </c>
      <c r="GTH71" s="191">
        <f t="shared" si="84"/>
        <v>0</v>
      </c>
      <c r="GTI71" s="191">
        <f t="shared" si="84"/>
        <v>0</v>
      </c>
      <c r="GTJ71" s="191">
        <f t="shared" si="84"/>
        <v>0</v>
      </c>
      <c r="GTK71" s="191">
        <f t="shared" si="84"/>
        <v>0</v>
      </c>
      <c r="GTL71" s="191">
        <f t="shared" si="84"/>
        <v>0</v>
      </c>
      <c r="GTM71" s="191">
        <f t="shared" si="84"/>
        <v>0</v>
      </c>
      <c r="GTN71" s="191">
        <f t="shared" si="84"/>
        <v>0</v>
      </c>
      <c r="GTO71" s="191">
        <f t="shared" si="84"/>
        <v>0</v>
      </c>
      <c r="GTP71" s="191">
        <f t="shared" si="84"/>
        <v>0</v>
      </c>
      <c r="GTQ71" s="191">
        <f t="shared" si="84"/>
        <v>0</v>
      </c>
      <c r="GTR71" s="191">
        <f t="shared" si="84"/>
        <v>0</v>
      </c>
      <c r="GTS71" s="191">
        <f t="shared" si="84"/>
        <v>0</v>
      </c>
      <c r="GTT71" s="191">
        <f t="shared" si="84"/>
        <v>0</v>
      </c>
      <c r="GTU71" s="191">
        <f t="shared" si="84"/>
        <v>0</v>
      </c>
      <c r="GTV71" s="191">
        <f t="shared" si="84"/>
        <v>0</v>
      </c>
      <c r="GTW71" s="191">
        <f t="shared" si="84"/>
        <v>0</v>
      </c>
      <c r="GTX71" s="191">
        <f t="shared" si="84"/>
        <v>0</v>
      </c>
      <c r="GTY71" s="191">
        <f t="shared" si="84"/>
        <v>0</v>
      </c>
      <c r="GTZ71" s="191">
        <f t="shared" si="84"/>
        <v>0</v>
      </c>
      <c r="GUA71" s="191">
        <f t="shared" si="84"/>
        <v>0</v>
      </c>
      <c r="GUB71" s="191">
        <f t="shared" si="84"/>
        <v>0</v>
      </c>
      <c r="GUC71" s="191">
        <f t="shared" si="84"/>
        <v>0</v>
      </c>
      <c r="GUD71" s="191">
        <f t="shared" si="84"/>
        <v>0</v>
      </c>
      <c r="GUE71" s="191">
        <f t="shared" si="84"/>
        <v>0</v>
      </c>
      <c r="GUF71" s="191">
        <f t="shared" si="84"/>
        <v>0</v>
      </c>
      <c r="GUG71" s="191">
        <f t="shared" si="84"/>
        <v>0</v>
      </c>
      <c r="GUH71" s="191">
        <f t="shared" si="84"/>
        <v>0</v>
      </c>
      <c r="GUI71" s="191">
        <f t="shared" si="84"/>
        <v>0</v>
      </c>
      <c r="GUJ71" s="191">
        <f t="shared" si="84"/>
        <v>0</v>
      </c>
      <c r="GUK71" s="191">
        <f t="shared" si="84"/>
        <v>0</v>
      </c>
      <c r="GUL71" s="191">
        <f t="shared" si="84"/>
        <v>0</v>
      </c>
      <c r="GUM71" s="191">
        <f t="shared" si="84"/>
        <v>0</v>
      </c>
      <c r="GUN71" s="191">
        <f t="shared" si="84"/>
        <v>0</v>
      </c>
      <c r="GUO71" s="191">
        <f t="shared" si="84"/>
        <v>0</v>
      </c>
      <c r="GUP71" s="191">
        <f t="shared" si="84"/>
        <v>0</v>
      </c>
      <c r="GUQ71" s="191">
        <f t="shared" si="84"/>
        <v>0</v>
      </c>
      <c r="GUR71" s="191">
        <f t="shared" si="84"/>
        <v>0</v>
      </c>
      <c r="GUS71" s="191">
        <f t="shared" si="84"/>
        <v>0</v>
      </c>
      <c r="GUT71" s="191">
        <f t="shared" si="84"/>
        <v>0</v>
      </c>
      <c r="GUU71" s="191">
        <f t="shared" si="84"/>
        <v>0</v>
      </c>
      <c r="GUV71" s="191">
        <f t="shared" si="84"/>
        <v>0</v>
      </c>
      <c r="GUW71" s="191">
        <f t="shared" si="84"/>
        <v>0</v>
      </c>
      <c r="GUX71" s="191">
        <f t="shared" si="84"/>
        <v>0</v>
      </c>
      <c r="GUY71" s="191">
        <f t="shared" si="84"/>
        <v>0</v>
      </c>
      <c r="GUZ71" s="191">
        <f t="shared" si="84"/>
        <v>0</v>
      </c>
      <c r="GVA71" s="191">
        <f t="shared" si="84"/>
        <v>0</v>
      </c>
      <c r="GVB71" s="191">
        <f t="shared" si="84"/>
        <v>0</v>
      </c>
      <c r="GVC71" s="191">
        <f t="shared" si="84"/>
        <v>0</v>
      </c>
      <c r="GVD71" s="191">
        <f t="shared" si="84"/>
        <v>0</v>
      </c>
      <c r="GVE71" s="191">
        <f t="shared" si="84"/>
        <v>0</v>
      </c>
      <c r="GVF71" s="191">
        <f t="shared" si="84"/>
        <v>0</v>
      </c>
      <c r="GVG71" s="191">
        <f t="shared" si="84"/>
        <v>0</v>
      </c>
      <c r="GVH71" s="191">
        <f t="shared" si="84"/>
        <v>0</v>
      </c>
      <c r="GVI71" s="191">
        <f t="shared" si="84"/>
        <v>0</v>
      </c>
      <c r="GVJ71" s="191">
        <f t="shared" si="84"/>
        <v>0</v>
      </c>
      <c r="GVK71" s="191">
        <f t="shared" ref="GVK71:GXV71" si="85">SUM(GVK72:GVK84)</f>
        <v>0</v>
      </c>
      <c r="GVL71" s="191">
        <f t="shared" si="85"/>
        <v>0</v>
      </c>
      <c r="GVM71" s="191">
        <f t="shared" si="85"/>
        <v>0</v>
      </c>
      <c r="GVN71" s="191">
        <f t="shared" si="85"/>
        <v>0</v>
      </c>
      <c r="GVO71" s="191">
        <f t="shared" si="85"/>
        <v>0</v>
      </c>
      <c r="GVP71" s="191">
        <f t="shared" si="85"/>
        <v>0</v>
      </c>
      <c r="GVQ71" s="191">
        <f t="shared" si="85"/>
        <v>0</v>
      </c>
      <c r="GVR71" s="191">
        <f t="shared" si="85"/>
        <v>0</v>
      </c>
      <c r="GVS71" s="191">
        <f t="shared" si="85"/>
        <v>0</v>
      </c>
      <c r="GVT71" s="191">
        <f t="shared" si="85"/>
        <v>0</v>
      </c>
      <c r="GVU71" s="191">
        <f t="shared" si="85"/>
        <v>0</v>
      </c>
      <c r="GVV71" s="191">
        <f t="shared" si="85"/>
        <v>0</v>
      </c>
      <c r="GVW71" s="191">
        <f t="shared" si="85"/>
        <v>0</v>
      </c>
      <c r="GVX71" s="191">
        <f t="shared" si="85"/>
        <v>0</v>
      </c>
      <c r="GVY71" s="191">
        <f t="shared" si="85"/>
        <v>0</v>
      </c>
      <c r="GVZ71" s="191">
        <f t="shared" si="85"/>
        <v>0</v>
      </c>
      <c r="GWA71" s="191">
        <f t="shared" si="85"/>
        <v>0</v>
      </c>
      <c r="GWB71" s="191">
        <f t="shared" si="85"/>
        <v>0</v>
      </c>
      <c r="GWC71" s="191">
        <f t="shared" si="85"/>
        <v>0</v>
      </c>
      <c r="GWD71" s="191">
        <f t="shared" si="85"/>
        <v>0</v>
      </c>
      <c r="GWE71" s="191">
        <f t="shared" si="85"/>
        <v>0</v>
      </c>
      <c r="GWF71" s="191">
        <f t="shared" si="85"/>
        <v>0</v>
      </c>
      <c r="GWG71" s="191">
        <f t="shared" si="85"/>
        <v>0</v>
      </c>
      <c r="GWH71" s="191">
        <f t="shared" si="85"/>
        <v>0</v>
      </c>
      <c r="GWI71" s="191">
        <f t="shared" si="85"/>
        <v>0</v>
      </c>
      <c r="GWJ71" s="191">
        <f t="shared" si="85"/>
        <v>0</v>
      </c>
      <c r="GWK71" s="191">
        <f t="shared" si="85"/>
        <v>0</v>
      </c>
      <c r="GWL71" s="191">
        <f t="shared" si="85"/>
        <v>0</v>
      </c>
      <c r="GWM71" s="191">
        <f t="shared" si="85"/>
        <v>0</v>
      </c>
      <c r="GWN71" s="191">
        <f t="shared" si="85"/>
        <v>0</v>
      </c>
      <c r="GWO71" s="191">
        <f t="shared" si="85"/>
        <v>0</v>
      </c>
      <c r="GWP71" s="191">
        <f t="shared" si="85"/>
        <v>0</v>
      </c>
      <c r="GWQ71" s="191">
        <f t="shared" si="85"/>
        <v>0</v>
      </c>
      <c r="GWR71" s="191">
        <f t="shared" si="85"/>
        <v>0</v>
      </c>
      <c r="GWS71" s="191">
        <f t="shared" si="85"/>
        <v>0</v>
      </c>
      <c r="GWT71" s="191">
        <f t="shared" si="85"/>
        <v>0</v>
      </c>
      <c r="GWU71" s="191">
        <f t="shared" si="85"/>
        <v>0</v>
      </c>
      <c r="GWV71" s="191">
        <f t="shared" si="85"/>
        <v>0</v>
      </c>
      <c r="GWW71" s="191">
        <f t="shared" si="85"/>
        <v>0</v>
      </c>
      <c r="GWX71" s="191">
        <f t="shared" si="85"/>
        <v>0</v>
      </c>
      <c r="GWY71" s="191">
        <f t="shared" si="85"/>
        <v>0</v>
      </c>
      <c r="GWZ71" s="191">
        <f t="shared" si="85"/>
        <v>0</v>
      </c>
      <c r="GXA71" s="191">
        <f t="shared" si="85"/>
        <v>0</v>
      </c>
      <c r="GXB71" s="191">
        <f t="shared" si="85"/>
        <v>0</v>
      </c>
      <c r="GXC71" s="191">
        <f t="shared" si="85"/>
        <v>0</v>
      </c>
      <c r="GXD71" s="191">
        <f t="shared" si="85"/>
        <v>0</v>
      </c>
      <c r="GXE71" s="191">
        <f t="shared" si="85"/>
        <v>0</v>
      </c>
      <c r="GXF71" s="191">
        <f t="shared" si="85"/>
        <v>0</v>
      </c>
      <c r="GXG71" s="191">
        <f t="shared" si="85"/>
        <v>0</v>
      </c>
      <c r="GXH71" s="191">
        <f t="shared" si="85"/>
        <v>0</v>
      </c>
      <c r="GXI71" s="191">
        <f t="shared" si="85"/>
        <v>0</v>
      </c>
      <c r="GXJ71" s="191">
        <f t="shared" si="85"/>
        <v>0</v>
      </c>
      <c r="GXK71" s="191">
        <f t="shared" si="85"/>
        <v>0</v>
      </c>
      <c r="GXL71" s="191">
        <f t="shared" si="85"/>
        <v>0</v>
      </c>
      <c r="GXM71" s="191">
        <f t="shared" si="85"/>
        <v>0</v>
      </c>
      <c r="GXN71" s="191">
        <f t="shared" si="85"/>
        <v>0</v>
      </c>
      <c r="GXO71" s="191">
        <f t="shared" si="85"/>
        <v>0</v>
      </c>
      <c r="GXP71" s="191">
        <f t="shared" si="85"/>
        <v>0</v>
      </c>
      <c r="GXQ71" s="191">
        <f t="shared" si="85"/>
        <v>0</v>
      </c>
      <c r="GXR71" s="191">
        <f t="shared" si="85"/>
        <v>0</v>
      </c>
      <c r="GXS71" s="191">
        <f t="shared" si="85"/>
        <v>0</v>
      </c>
      <c r="GXT71" s="191">
        <f t="shared" si="85"/>
        <v>0</v>
      </c>
      <c r="GXU71" s="191">
        <f t="shared" si="85"/>
        <v>0</v>
      </c>
      <c r="GXV71" s="191">
        <f t="shared" si="85"/>
        <v>0</v>
      </c>
      <c r="GXW71" s="191">
        <f t="shared" ref="GXW71:HAH71" si="86">SUM(GXW72:GXW84)</f>
        <v>0</v>
      </c>
      <c r="GXX71" s="191">
        <f t="shared" si="86"/>
        <v>0</v>
      </c>
      <c r="GXY71" s="191">
        <f t="shared" si="86"/>
        <v>0</v>
      </c>
      <c r="GXZ71" s="191">
        <f t="shared" si="86"/>
        <v>0</v>
      </c>
      <c r="GYA71" s="191">
        <f t="shared" si="86"/>
        <v>0</v>
      </c>
      <c r="GYB71" s="191">
        <f t="shared" si="86"/>
        <v>0</v>
      </c>
      <c r="GYC71" s="191">
        <f t="shared" si="86"/>
        <v>0</v>
      </c>
      <c r="GYD71" s="191">
        <f t="shared" si="86"/>
        <v>0</v>
      </c>
      <c r="GYE71" s="191">
        <f t="shared" si="86"/>
        <v>0</v>
      </c>
      <c r="GYF71" s="191">
        <f t="shared" si="86"/>
        <v>0</v>
      </c>
      <c r="GYG71" s="191">
        <f t="shared" si="86"/>
        <v>0</v>
      </c>
      <c r="GYH71" s="191">
        <f t="shared" si="86"/>
        <v>0</v>
      </c>
      <c r="GYI71" s="191">
        <f t="shared" si="86"/>
        <v>0</v>
      </c>
      <c r="GYJ71" s="191">
        <f t="shared" si="86"/>
        <v>0</v>
      </c>
      <c r="GYK71" s="191">
        <f t="shared" si="86"/>
        <v>0</v>
      </c>
      <c r="GYL71" s="191">
        <f t="shared" si="86"/>
        <v>0</v>
      </c>
      <c r="GYM71" s="191">
        <f t="shared" si="86"/>
        <v>0</v>
      </c>
      <c r="GYN71" s="191">
        <f t="shared" si="86"/>
        <v>0</v>
      </c>
      <c r="GYO71" s="191">
        <f t="shared" si="86"/>
        <v>0</v>
      </c>
      <c r="GYP71" s="191">
        <f t="shared" si="86"/>
        <v>0</v>
      </c>
      <c r="GYQ71" s="191">
        <f t="shared" si="86"/>
        <v>0</v>
      </c>
      <c r="GYR71" s="191">
        <f t="shared" si="86"/>
        <v>0</v>
      </c>
      <c r="GYS71" s="191">
        <f t="shared" si="86"/>
        <v>0</v>
      </c>
      <c r="GYT71" s="191">
        <f t="shared" si="86"/>
        <v>0</v>
      </c>
      <c r="GYU71" s="191">
        <f t="shared" si="86"/>
        <v>0</v>
      </c>
      <c r="GYV71" s="191">
        <f t="shared" si="86"/>
        <v>0</v>
      </c>
      <c r="GYW71" s="191">
        <f t="shared" si="86"/>
        <v>0</v>
      </c>
      <c r="GYX71" s="191">
        <f t="shared" si="86"/>
        <v>0</v>
      </c>
      <c r="GYY71" s="191">
        <f t="shared" si="86"/>
        <v>0</v>
      </c>
      <c r="GYZ71" s="191">
        <f t="shared" si="86"/>
        <v>0</v>
      </c>
      <c r="GZA71" s="191">
        <f t="shared" si="86"/>
        <v>0</v>
      </c>
      <c r="GZB71" s="191">
        <f t="shared" si="86"/>
        <v>0</v>
      </c>
      <c r="GZC71" s="191">
        <f t="shared" si="86"/>
        <v>0</v>
      </c>
      <c r="GZD71" s="191">
        <f t="shared" si="86"/>
        <v>0</v>
      </c>
      <c r="GZE71" s="191">
        <f t="shared" si="86"/>
        <v>0</v>
      </c>
      <c r="GZF71" s="191">
        <f t="shared" si="86"/>
        <v>0</v>
      </c>
      <c r="GZG71" s="191">
        <f t="shared" si="86"/>
        <v>0</v>
      </c>
      <c r="GZH71" s="191">
        <f t="shared" si="86"/>
        <v>0</v>
      </c>
      <c r="GZI71" s="191">
        <f t="shared" si="86"/>
        <v>0</v>
      </c>
      <c r="GZJ71" s="191">
        <f t="shared" si="86"/>
        <v>0</v>
      </c>
      <c r="GZK71" s="191">
        <f t="shared" si="86"/>
        <v>0</v>
      </c>
      <c r="GZL71" s="191">
        <f t="shared" si="86"/>
        <v>0</v>
      </c>
      <c r="GZM71" s="191">
        <f t="shared" si="86"/>
        <v>0</v>
      </c>
      <c r="GZN71" s="191">
        <f t="shared" si="86"/>
        <v>0</v>
      </c>
      <c r="GZO71" s="191">
        <f t="shared" si="86"/>
        <v>0</v>
      </c>
      <c r="GZP71" s="191">
        <f t="shared" si="86"/>
        <v>0</v>
      </c>
      <c r="GZQ71" s="191">
        <f t="shared" si="86"/>
        <v>0</v>
      </c>
      <c r="GZR71" s="191">
        <f t="shared" si="86"/>
        <v>0</v>
      </c>
      <c r="GZS71" s="191">
        <f t="shared" si="86"/>
        <v>0</v>
      </c>
      <c r="GZT71" s="191">
        <f t="shared" si="86"/>
        <v>0</v>
      </c>
      <c r="GZU71" s="191">
        <f t="shared" si="86"/>
        <v>0</v>
      </c>
      <c r="GZV71" s="191">
        <f t="shared" si="86"/>
        <v>0</v>
      </c>
      <c r="GZW71" s="191">
        <f t="shared" si="86"/>
        <v>0</v>
      </c>
      <c r="GZX71" s="191">
        <f t="shared" si="86"/>
        <v>0</v>
      </c>
      <c r="GZY71" s="191">
        <f t="shared" si="86"/>
        <v>0</v>
      </c>
      <c r="GZZ71" s="191">
        <f t="shared" si="86"/>
        <v>0</v>
      </c>
      <c r="HAA71" s="191">
        <f t="shared" si="86"/>
        <v>0</v>
      </c>
      <c r="HAB71" s="191">
        <f t="shared" si="86"/>
        <v>0</v>
      </c>
      <c r="HAC71" s="191">
        <f t="shared" si="86"/>
        <v>0</v>
      </c>
      <c r="HAD71" s="191">
        <f t="shared" si="86"/>
        <v>0</v>
      </c>
      <c r="HAE71" s="191">
        <f t="shared" si="86"/>
        <v>0</v>
      </c>
      <c r="HAF71" s="191">
        <f t="shared" si="86"/>
        <v>0</v>
      </c>
      <c r="HAG71" s="191">
        <f t="shared" si="86"/>
        <v>0</v>
      </c>
      <c r="HAH71" s="191">
        <f t="shared" si="86"/>
        <v>0</v>
      </c>
      <c r="HAI71" s="191">
        <f t="shared" ref="HAI71:HCT71" si="87">SUM(HAI72:HAI84)</f>
        <v>0</v>
      </c>
      <c r="HAJ71" s="191">
        <f t="shared" si="87"/>
        <v>0</v>
      </c>
      <c r="HAK71" s="191">
        <f t="shared" si="87"/>
        <v>0</v>
      </c>
      <c r="HAL71" s="191">
        <f t="shared" si="87"/>
        <v>0</v>
      </c>
      <c r="HAM71" s="191">
        <f t="shared" si="87"/>
        <v>0</v>
      </c>
      <c r="HAN71" s="191">
        <f t="shared" si="87"/>
        <v>0</v>
      </c>
      <c r="HAO71" s="191">
        <f t="shared" si="87"/>
        <v>0</v>
      </c>
      <c r="HAP71" s="191">
        <f t="shared" si="87"/>
        <v>0</v>
      </c>
      <c r="HAQ71" s="191">
        <f t="shared" si="87"/>
        <v>0</v>
      </c>
      <c r="HAR71" s="191">
        <f t="shared" si="87"/>
        <v>0</v>
      </c>
      <c r="HAS71" s="191">
        <f t="shared" si="87"/>
        <v>0</v>
      </c>
      <c r="HAT71" s="191">
        <f t="shared" si="87"/>
        <v>0</v>
      </c>
      <c r="HAU71" s="191">
        <f t="shared" si="87"/>
        <v>0</v>
      </c>
      <c r="HAV71" s="191">
        <f t="shared" si="87"/>
        <v>0</v>
      </c>
      <c r="HAW71" s="191">
        <f t="shared" si="87"/>
        <v>0</v>
      </c>
      <c r="HAX71" s="191">
        <f t="shared" si="87"/>
        <v>0</v>
      </c>
      <c r="HAY71" s="191">
        <f t="shared" si="87"/>
        <v>0</v>
      </c>
      <c r="HAZ71" s="191">
        <f t="shared" si="87"/>
        <v>0</v>
      </c>
      <c r="HBA71" s="191">
        <f t="shared" si="87"/>
        <v>0</v>
      </c>
      <c r="HBB71" s="191">
        <f t="shared" si="87"/>
        <v>0</v>
      </c>
      <c r="HBC71" s="191">
        <f t="shared" si="87"/>
        <v>0</v>
      </c>
      <c r="HBD71" s="191">
        <f t="shared" si="87"/>
        <v>0</v>
      </c>
      <c r="HBE71" s="191">
        <f t="shared" si="87"/>
        <v>0</v>
      </c>
      <c r="HBF71" s="191">
        <f t="shared" si="87"/>
        <v>0</v>
      </c>
      <c r="HBG71" s="191">
        <f t="shared" si="87"/>
        <v>0</v>
      </c>
      <c r="HBH71" s="191">
        <f t="shared" si="87"/>
        <v>0</v>
      </c>
      <c r="HBI71" s="191">
        <f t="shared" si="87"/>
        <v>0</v>
      </c>
      <c r="HBJ71" s="191">
        <f t="shared" si="87"/>
        <v>0</v>
      </c>
      <c r="HBK71" s="191">
        <f t="shared" si="87"/>
        <v>0</v>
      </c>
      <c r="HBL71" s="191">
        <f t="shared" si="87"/>
        <v>0</v>
      </c>
      <c r="HBM71" s="191">
        <f t="shared" si="87"/>
        <v>0</v>
      </c>
      <c r="HBN71" s="191">
        <f t="shared" si="87"/>
        <v>0</v>
      </c>
      <c r="HBO71" s="191">
        <f t="shared" si="87"/>
        <v>0</v>
      </c>
      <c r="HBP71" s="191">
        <f t="shared" si="87"/>
        <v>0</v>
      </c>
      <c r="HBQ71" s="191">
        <f t="shared" si="87"/>
        <v>0</v>
      </c>
      <c r="HBR71" s="191">
        <f t="shared" si="87"/>
        <v>0</v>
      </c>
      <c r="HBS71" s="191">
        <f t="shared" si="87"/>
        <v>0</v>
      </c>
      <c r="HBT71" s="191">
        <f t="shared" si="87"/>
        <v>0</v>
      </c>
      <c r="HBU71" s="191">
        <f t="shared" si="87"/>
        <v>0</v>
      </c>
      <c r="HBV71" s="191">
        <f t="shared" si="87"/>
        <v>0</v>
      </c>
      <c r="HBW71" s="191">
        <f t="shared" si="87"/>
        <v>0</v>
      </c>
      <c r="HBX71" s="191">
        <f t="shared" si="87"/>
        <v>0</v>
      </c>
      <c r="HBY71" s="191">
        <f t="shared" si="87"/>
        <v>0</v>
      </c>
      <c r="HBZ71" s="191">
        <f t="shared" si="87"/>
        <v>0</v>
      </c>
      <c r="HCA71" s="191">
        <f t="shared" si="87"/>
        <v>0</v>
      </c>
      <c r="HCB71" s="191">
        <f t="shared" si="87"/>
        <v>0</v>
      </c>
      <c r="HCC71" s="191">
        <f t="shared" si="87"/>
        <v>0</v>
      </c>
      <c r="HCD71" s="191">
        <f t="shared" si="87"/>
        <v>0</v>
      </c>
      <c r="HCE71" s="191">
        <f t="shared" si="87"/>
        <v>0</v>
      </c>
      <c r="HCF71" s="191">
        <f t="shared" si="87"/>
        <v>0</v>
      </c>
      <c r="HCG71" s="191">
        <f t="shared" si="87"/>
        <v>0</v>
      </c>
      <c r="HCH71" s="191">
        <f t="shared" si="87"/>
        <v>0</v>
      </c>
      <c r="HCI71" s="191">
        <f t="shared" si="87"/>
        <v>0</v>
      </c>
      <c r="HCJ71" s="191">
        <f t="shared" si="87"/>
        <v>0</v>
      </c>
      <c r="HCK71" s="191">
        <f t="shared" si="87"/>
        <v>0</v>
      </c>
      <c r="HCL71" s="191">
        <f t="shared" si="87"/>
        <v>0</v>
      </c>
      <c r="HCM71" s="191">
        <f t="shared" si="87"/>
        <v>0</v>
      </c>
      <c r="HCN71" s="191">
        <f t="shared" si="87"/>
        <v>0</v>
      </c>
      <c r="HCO71" s="191">
        <f t="shared" si="87"/>
        <v>0</v>
      </c>
      <c r="HCP71" s="191">
        <f t="shared" si="87"/>
        <v>0</v>
      </c>
      <c r="HCQ71" s="191">
        <f t="shared" si="87"/>
        <v>0</v>
      </c>
      <c r="HCR71" s="191">
        <f t="shared" si="87"/>
        <v>0</v>
      </c>
      <c r="HCS71" s="191">
        <f t="shared" si="87"/>
        <v>0</v>
      </c>
      <c r="HCT71" s="191">
        <f t="shared" si="87"/>
        <v>0</v>
      </c>
      <c r="HCU71" s="191">
        <f t="shared" ref="HCU71:HFF71" si="88">SUM(HCU72:HCU84)</f>
        <v>0</v>
      </c>
      <c r="HCV71" s="191">
        <f t="shared" si="88"/>
        <v>0</v>
      </c>
      <c r="HCW71" s="191">
        <f t="shared" si="88"/>
        <v>0</v>
      </c>
      <c r="HCX71" s="191">
        <f t="shared" si="88"/>
        <v>0</v>
      </c>
      <c r="HCY71" s="191">
        <f t="shared" si="88"/>
        <v>0</v>
      </c>
      <c r="HCZ71" s="191">
        <f t="shared" si="88"/>
        <v>0</v>
      </c>
      <c r="HDA71" s="191">
        <f t="shared" si="88"/>
        <v>0</v>
      </c>
      <c r="HDB71" s="191">
        <f t="shared" si="88"/>
        <v>0</v>
      </c>
      <c r="HDC71" s="191">
        <f t="shared" si="88"/>
        <v>0</v>
      </c>
      <c r="HDD71" s="191">
        <f t="shared" si="88"/>
        <v>0</v>
      </c>
      <c r="HDE71" s="191">
        <f t="shared" si="88"/>
        <v>0</v>
      </c>
      <c r="HDF71" s="191">
        <f t="shared" si="88"/>
        <v>0</v>
      </c>
      <c r="HDG71" s="191">
        <f t="shared" si="88"/>
        <v>0</v>
      </c>
      <c r="HDH71" s="191">
        <f t="shared" si="88"/>
        <v>0</v>
      </c>
      <c r="HDI71" s="191">
        <f t="shared" si="88"/>
        <v>0</v>
      </c>
      <c r="HDJ71" s="191">
        <f t="shared" si="88"/>
        <v>0</v>
      </c>
      <c r="HDK71" s="191">
        <f t="shared" si="88"/>
        <v>0</v>
      </c>
      <c r="HDL71" s="191">
        <f t="shared" si="88"/>
        <v>0</v>
      </c>
      <c r="HDM71" s="191">
        <f t="shared" si="88"/>
        <v>0</v>
      </c>
      <c r="HDN71" s="191">
        <f t="shared" si="88"/>
        <v>0</v>
      </c>
      <c r="HDO71" s="191">
        <f t="shared" si="88"/>
        <v>0</v>
      </c>
      <c r="HDP71" s="191">
        <f t="shared" si="88"/>
        <v>0</v>
      </c>
      <c r="HDQ71" s="191">
        <f t="shared" si="88"/>
        <v>0</v>
      </c>
      <c r="HDR71" s="191">
        <f t="shared" si="88"/>
        <v>0</v>
      </c>
      <c r="HDS71" s="191">
        <f t="shared" si="88"/>
        <v>0</v>
      </c>
      <c r="HDT71" s="191">
        <f t="shared" si="88"/>
        <v>0</v>
      </c>
      <c r="HDU71" s="191">
        <f t="shared" si="88"/>
        <v>0</v>
      </c>
      <c r="HDV71" s="191">
        <f t="shared" si="88"/>
        <v>0</v>
      </c>
      <c r="HDW71" s="191">
        <f t="shared" si="88"/>
        <v>0</v>
      </c>
      <c r="HDX71" s="191">
        <f t="shared" si="88"/>
        <v>0</v>
      </c>
      <c r="HDY71" s="191">
        <f t="shared" si="88"/>
        <v>0</v>
      </c>
      <c r="HDZ71" s="191">
        <f t="shared" si="88"/>
        <v>0</v>
      </c>
      <c r="HEA71" s="191">
        <f t="shared" si="88"/>
        <v>0</v>
      </c>
      <c r="HEB71" s="191">
        <f t="shared" si="88"/>
        <v>0</v>
      </c>
      <c r="HEC71" s="191">
        <f t="shared" si="88"/>
        <v>0</v>
      </c>
      <c r="HED71" s="191">
        <f t="shared" si="88"/>
        <v>0</v>
      </c>
      <c r="HEE71" s="191">
        <f t="shared" si="88"/>
        <v>0</v>
      </c>
      <c r="HEF71" s="191">
        <f t="shared" si="88"/>
        <v>0</v>
      </c>
      <c r="HEG71" s="191">
        <f t="shared" si="88"/>
        <v>0</v>
      </c>
      <c r="HEH71" s="191">
        <f t="shared" si="88"/>
        <v>0</v>
      </c>
      <c r="HEI71" s="191">
        <f t="shared" si="88"/>
        <v>0</v>
      </c>
      <c r="HEJ71" s="191">
        <f t="shared" si="88"/>
        <v>0</v>
      </c>
      <c r="HEK71" s="191">
        <f t="shared" si="88"/>
        <v>0</v>
      </c>
      <c r="HEL71" s="191">
        <f t="shared" si="88"/>
        <v>0</v>
      </c>
      <c r="HEM71" s="191">
        <f t="shared" si="88"/>
        <v>0</v>
      </c>
      <c r="HEN71" s="191">
        <f t="shared" si="88"/>
        <v>0</v>
      </c>
      <c r="HEO71" s="191">
        <f t="shared" si="88"/>
        <v>0</v>
      </c>
      <c r="HEP71" s="191">
        <f t="shared" si="88"/>
        <v>0</v>
      </c>
      <c r="HEQ71" s="191">
        <f t="shared" si="88"/>
        <v>0</v>
      </c>
      <c r="HER71" s="191">
        <f t="shared" si="88"/>
        <v>0</v>
      </c>
      <c r="HES71" s="191">
        <f t="shared" si="88"/>
        <v>0</v>
      </c>
      <c r="HET71" s="191">
        <f t="shared" si="88"/>
        <v>0</v>
      </c>
      <c r="HEU71" s="191">
        <f t="shared" si="88"/>
        <v>0</v>
      </c>
      <c r="HEV71" s="191">
        <f t="shared" si="88"/>
        <v>0</v>
      </c>
      <c r="HEW71" s="191">
        <f t="shared" si="88"/>
        <v>0</v>
      </c>
      <c r="HEX71" s="191">
        <f t="shared" si="88"/>
        <v>0</v>
      </c>
      <c r="HEY71" s="191">
        <f t="shared" si="88"/>
        <v>0</v>
      </c>
      <c r="HEZ71" s="191">
        <f t="shared" si="88"/>
        <v>0</v>
      </c>
      <c r="HFA71" s="191">
        <f t="shared" si="88"/>
        <v>0</v>
      </c>
      <c r="HFB71" s="191">
        <f t="shared" si="88"/>
        <v>0</v>
      </c>
      <c r="HFC71" s="191">
        <f t="shared" si="88"/>
        <v>0</v>
      </c>
      <c r="HFD71" s="191">
        <f t="shared" si="88"/>
        <v>0</v>
      </c>
      <c r="HFE71" s="191">
        <f t="shared" si="88"/>
        <v>0</v>
      </c>
      <c r="HFF71" s="191">
        <f t="shared" si="88"/>
        <v>0</v>
      </c>
      <c r="HFG71" s="191">
        <f t="shared" ref="HFG71:HHR71" si="89">SUM(HFG72:HFG84)</f>
        <v>0</v>
      </c>
      <c r="HFH71" s="191">
        <f t="shared" si="89"/>
        <v>0</v>
      </c>
      <c r="HFI71" s="191">
        <f t="shared" si="89"/>
        <v>0</v>
      </c>
      <c r="HFJ71" s="191">
        <f t="shared" si="89"/>
        <v>0</v>
      </c>
      <c r="HFK71" s="191">
        <f t="shared" si="89"/>
        <v>0</v>
      </c>
      <c r="HFL71" s="191">
        <f t="shared" si="89"/>
        <v>0</v>
      </c>
      <c r="HFM71" s="191">
        <f t="shared" si="89"/>
        <v>0</v>
      </c>
      <c r="HFN71" s="191">
        <f t="shared" si="89"/>
        <v>0</v>
      </c>
      <c r="HFO71" s="191">
        <f t="shared" si="89"/>
        <v>0</v>
      </c>
      <c r="HFP71" s="191">
        <f t="shared" si="89"/>
        <v>0</v>
      </c>
      <c r="HFQ71" s="191">
        <f t="shared" si="89"/>
        <v>0</v>
      </c>
      <c r="HFR71" s="191">
        <f t="shared" si="89"/>
        <v>0</v>
      </c>
      <c r="HFS71" s="191">
        <f t="shared" si="89"/>
        <v>0</v>
      </c>
      <c r="HFT71" s="191">
        <f t="shared" si="89"/>
        <v>0</v>
      </c>
      <c r="HFU71" s="191">
        <f t="shared" si="89"/>
        <v>0</v>
      </c>
      <c r="HFV71" s="191">
        <f t="shared" si="89"/>
        <v>0</v>
      </c>
      <c r="HFW71" s="191">
        <f t="shared" si="89"/>
        <v>0</v>
      </c>
      <c r="HFX71" s="191">
        <f t="shared" si="89"/>
        <v>0</v>
      </c>
      <c r="HFY71" s="191">
        <f t="shared" si="89"/>
        <v>0</v>
      </c>
      <c r="HFZ71" s="191">
        <f t="shared" si="89"/>
        <v>0</v>
      </c>
      <c r="HGA71" s="191">
        <f t="shared" si="89"/>
        <v>0</v>
      </c>
      <c r="HGB71" s="191">
        <f t="shared" si="89"/>
        <v>0</v>
      </c>
      <c r="HGC71" s="191">
        <f t="shared" si="89"/>
        <v>0</v>
      </c>
      <c r="HGD71" s="191">
        <f t="shared" si="89"/>
        <v>0</v>
      </c>
      <c r="HGE71" s="191">
        <f t="shared" si="89"/>
        <v>0</v>
      </c>
      <c r="HGF71" s="191">
        <f t="shared" si="89"/>
        <v>0</v>
      </c>
      <c r="HGG71" s="191">
        <f t="shared" si="89"/>
        <v>0</v>
      </c>
      <c r="HGH71" s="191">
        <f t="shared" si="89"/>
        <v>0</v>
      </c>
      <c r="HGI71" s="191">
        <f t="shared" si="89"/>
        <v>0</v>
      </c>
      <c r="HGJ71" s="191">
        <f t="shared" si="89"/>
        <v>0</v>
      </c>
      <c r="HGK71" s="191">
        <f t="shared" si="89"/>
        <v>0</v>
      </c>
      <c r="HGL71" s="191">
        <f t="shared" si="89"/>
        <v>0</v>
      </c>
      <c r="HGM71" s="191">
        <f t="shared" si="89"/>
        <v>0</v>
      </c>
      <c r="HGN71" s="191">
        <f t="shared" si="89"/>
        <v>0</v>
      </c>
      <c r="HGO71" s="191">
        <f t="shared" si="89"/>
        <v>0</v>
      </c>
      <c r="HGP71" s="191">
        <f t="shared" si="89"/>
        <v>0</v>
      </c>
      <c r="HGQ71" s="191">
        <f t="shared" si="89"/>
        <v>0</v>
      </c>
      <c r="HGR71" s="191">
        <f t="shared" si="89"/>
        <v>0</v>
      </c>
      <c r="HGS71" s="191">
        <f t="shared" si="89"/>
        <v>0</v>
      </c>
      <c r="HGT71" s="191">
        <f t="shared" si="89"/>
        <v>0</v>
      </c>
      <c r="HGU71" s="191">
        <f t="shared" si="89"/>
        <v>0</v>
      </c>
      <c r="HGV71" s="191">
        <f t="shared" si="89"/>
        <v>0</v>
      </c>
      <c r="HGW71" s="191">
        <f t="shared" si="89"/>
        <v>0</v>
      </c>
      <c r="HGX71" s="191">
        <f t="shared" si="89"/>
        <v>0</v>
      </c>
      <c r="HGY71" s="191">
        <f t="shared" si="89"/>
        <v>0</v>
      </c>
      <c r="HGZ71" s="191">
        <f t="shared" si="89"/>
        <v>0</v>
      </c>
      <c r="HHA71" s="191">
        <f t="shared" si="89"/>
        <v>0</v>
      </c>
      <c r="HHB71" s="191">
        <f t="shared" si="89"/>
        <v>0</v>
      </c>
      <c r="HHC71" s="191">
        <f t="shared" si="89"/>
        <v>0</v>
      </c>
      <c r="HHD71" s="191">
        <f t="shared" si="89"/>
        <v>0</v>
      </c>
      <c r="HHE71" s="191">
        <f t="shared" si="89"/>
        <v>0</v>
      </c>
      <c r="HHF71" s="191">
        <f t="shared" si="89"/>
        <v>0</v>
      </c>
      <c r="HHG71" s="191">
        <f t="shared" si="89"/>
        <v>0</v>
      </c>
      <c r="HHH71" s="191">
        <f t="shared" si="89"/>
        <v>0</v>
      </c>
      <c r="HHI71" s="191">
        <f t="shared" si="89"/>
        <v>0</v>
      </c>
      <c r="HHJ71" s="191">
        <f t="shared" si="89"/>
        <v>0</v>
      </c>
      <c r="HHK71" s="191">
        <f t="shared" si="89"/>
        <v>0</v>
      </c>
      <c r="HHL71" s="191">
        <f t="shared" si="89"/>
        <v>0</v>
      </c>
      <c r="HHM71" s="191">
        <f t="shared" si="89"/>
        <v>0</v>
      </c>
      <c r="HHN71" s="191">
        <f t="shared" si="89"/>
        <v>0</v>
      </c>
      <c r="HHO71" s="191">
        <f t="shared" si="89"/>
        <v>0</v>
      </c>
      <c r="HHP71" s="191">
        <f t="shared" si="89"/>
        <v>0</v>
      </c>
      <c r="HHQ71" s="191">
        <f t="shared" si="89"/>
        <v>0</v>
      </c>
      <c r="HHR71" s="191">
        <f t="shared" si="89"/>
        <v>0</v>
      </c>
      <c r="HHS71" s="191">
        <f t="shared" ref="HHS71:HKD71" si="90">SUM(HHS72:HHS84)</f>
        <v>0</v>
      </c>
      <c r="HHT71" s="191">
        <f t="shared" si="90"/>
        <v>0</v>
      </c>
      <c r="HHU71" s="191">
        <f t="shared" si="90"/>
        <v>0</v>
      </c>
      <c r="HHV71" s="191">
        <f t="shared" si="90"/>
        <v>0</v>
      </c>
      <c r="HHW71" s="191">
        <f t="shared" si="90"/>
        <v>0</v>
      </c>
      <c r="HHX71" s="191">
        <f t="shared" si="90"/>
        <v>0</v>
      </c>
      <c r="HHY71" s="191">
        <f t="shared" si="90"/>
        <v>0</v>
      </c>
      <c r="HHZ71" s="191">
        <f t="shared" si="90"/>
        <v>0</v>
      </c>
      <c r="HIA71" s="191">
        <f t="shared" si="90"/>
        <v>0</v>
      </c>
      <c r="HIB71" s="191">
        <f t="shared" si="90"/>
        <v>0</v>
      </c>
      <c r="HIC71" s="191">
        <f t="shared" si="90"/>
        <v>0</v>
      </c>
      <c r="HID71" s="191">
        <f t="shared" si="90"/>
        <v>0</v>
      </c>
      <c r="HIE71" s="191">
        <f t="shared" si="90"/>
        <v>0</v>
      </c>
      <c r="HIF71" s="191">
        <f t="shared" si="90"/>
        <v>0</v>
      </c>
      <c r="HIG71" s="191">
        <f t="shared" si="90"/>
        <v>0</v>
      </c>
      <c r="HIH71" s="191">
        <f t="shared" si="90"/>
        <v>0</v>
      </c>
      <c r="HII71" s="191">
        <f t="shared" si="90"/>
        <v>0</v>
      </c>
      <c r="HIJ71" s="191">
        <f t="shared" si="90"/>
        <v>0</v>
      </c>
      <c r="HIK71" s="191">
        <f t="shared" si="90"/>
        <v>0</v>
      </c>
      <c r="HIL71" s="191">
        <f t="shared" si="90"/>
        <v>0</v>
      </c>
      <c r="HIM71" s="191">
        <f t="shared" si="90"/>
        <v>0</v>
      </c>
      <c r="HIN71" s="191">
        <f t="shared" si="90"/>
        <v>0</v>
      </c>
      <c r="HIO71" s="191">
        <f t="shared" si="90"/>
        <v>0</v>
      </c>
      <c r="HIP71" s="191">
        <f t="shared" si="90"/>
        <v>0</v>
      </c>
      <c r="HIQ71" s="191">
        <f t="shared" si="90"/>
        <v>0</v>
      </c>
      <c r="HIR71" s="191">
        <f t="shared" si="90"/>
        <v>0</v>
      </c>
      <c r="HIS71" s="191">
        <f t="shared" si="90"/>
        <v>0</v>
      </c>
      <c r="HIT71" s="191">
        <f t="shared" si="90"/>
        <v>0</v>
      </c>
      <c r="HIU71" s="191">
        <f t="shared" si="90"/>
        <v>0</v>
      </c>
      <c r="HIV71" s="191">
        <f t="shared" si="90"/>
        <v>0</v>
      </c>
      <c r="HIW71" s="191">
        <f t="shared" si="90"/>
        <v>0</v>
      </c>
      <c r="HIX71" s="191">
        <f t="shared" si="90"/>
        <v>0</v>
      </c>
      <c r="HIY71" s="191">
        <f t="shared" si="90"/>
        <v>0</v>
      </c>
      <c r="HIZ71" s="191">
        <f t="shared" si="90"/>
        <v>0</v>
      </c>
      <c r="HJA71" s="191">
        <f t="shared" si="90"/>
        <v>0</v>
      </c>
      <c r="HJB71" s="191">
        <f t="shared" si="90"/>
        <v>0</v>
      </c>
      <c r="HJC71" s="191">
        <f t="shared" si="90"/>
        <v>0</v>
      </c>
      <c r="HJD71" s="191">
        <f t="shared" si="90"/>
        <v>0</v>
      </c>
      <c r="HJE71" s="191">
        <f t="shared" si="90"/>
        <v>0</v>
      </c>
      <c r="HJF71" s="191">
        <f t="shared" si="90"/>
        <v>0</v>
      </c>
      <c r="HJG71" s="191">
        <f t="shared" si="90"/>
        <v>0</v>
      </c>
      <c r="HJH71" s="191">
        <f t="shared" si="90"/>
        <v>0</v>
      </c>
      <c r="HJI71" s="191">
        <f t="shared" si="90"/>
        <v>0</v>
      </c>
      <c r="HJJ71" s="191">
        <f t="shared" si="90"/>
        <v>0</v>
      </c>
      <c r="HJK71" s="191">
        <f t="shared" si="90"/>
        <v>0</v>
      </c>
      <c r="HJL71" s="191">
        <f t="shared" si="90"/>
        <v>0</v>
      </c>
      <c r="HJM71" s="191">
        <f t="shared" si="90"/>
        <v>0</v>
      </c>
      <c r="HJN71" s="191">
        <f t="shared" si="90"/>
        <v>0</v>
      </c>
      <c r="HJO71" s="191">
        <f t="shared" si="90"/>
        <v>0</v>
      </c>
      <c r="HJP71" s="191">
        <f t="shared" si="90"/>
        <v>0</v>
      </c>
      <c r="HJQ71" s="191">
        <f t="shared" si="90"/>
        <v>0</v>
      </c>
      <c r="HJR71" s="191">
        <f t="shared" si="90"/>
        <v>0</v>
      </c>
      <c r="HJS71" s="191">
        <f t="shared" si="90"/>
        <v>0</v>
      </c>
      <c r="HJT71" s="191">
        <f t="shared" si="90"/>
        <v>0</v>
      </c>
      <c r="HJU71" s="191">
        <f t="shared" si="90"/>
        <v>0</v>
      </c>
      <c r="HJV71" s="191">
        <f t="shared" si="90"/>
        <v>0</v>
      </c>
      <c r="HJW71" s="191">
        <f t="shared" si="90"/>
        <v>0</v>
      </c>
      <c r="HJX71" s="191">
        <f t="shared" si="90"/>
        <v>0</v>
      </c>
      <c r="HJY71" s="191">
        <f t="shared" si="90"/>
        <v>0</v>
      </c>
      <c r="HJZ71" s="191">
        <f t="shared" si="90"/>
        <v>0</v>
      </c>
      <c r="HKA71" s="191">
        <f t="shared" si="90"/>
        <v>0</v>
      </c>
      <c r="HKB71" s="191">
        <f t="shared" si="90"/>
        <v>0</v>
      </c>
      <c r="HKC71" s="191">
        <f t="shared" si="90"/>
        <v>0</v>
      </c>
      <c r="HKD71" s="191">
        <f t="shared" si="90"/>
        <v>0</v>
      </c>
      <c r="HKE71" s="191">
        <f t="shared" ref="HKE71:HMP71" si="91">SUM(HKE72:HKE84)</f>
        <v>0</v>
      </c>
      <c r="HKF71" s="191">
        <f t="shared" si="91"/>
        <v>0</v>
      </c>
      <c r="HKG71" s="191">
        <f t="shared" si="91"/>
        <v>0</v>
      </c>
      <c r="HKH71" s="191">
        <f t="shared" si="91"/>
        <v>0</v>
      </c>
      <c r="HKI71" s="191">
        <f t="shared" si="91"/>
        <v>0</v>
      </c>
      <c r="HKJ71" s="191">
        <f t="shared" si="91"/>
        <v>0</v>
      </c>
      <c r="HKK71" s="191">
        <f t="shared" si="91"/>
        <v>0</v>
      </c>
      <c r="HKL71" s="191">
        <f t="shared" si="91"/>
        <v>0</v>
      </c>
      <c r="HKM71" s="191">
        <f t="shared" si="91"/>
        <v>0</v>
      </c>
      <c r="HKN71" s="191">
        <f t="shared" si="91"/>
        <v>0</v>
      </c>
      <c r="HKO71" s="191">
        <f t="shared" si="91"/>
        <v>0</v>
      </c>
      <c r="HKP71" s="191">
        <f t="shared" si="91"/>
        <v>0</v>
      </c>
      <c r="HKQ71" s="191">
        <f t="shared" si="91"/>
        <v>0</v>
      </c>
      <c r="HKR71" s="191">
        <f t="shared" si="91"/>
        <v>0</v>
      </c>
      <c r="HKS71" s="191">
        <f t="shared" si="91"/>
        <v>0</v>
      </c>
      <c r="HKT71" s="191">
        <f t="shared" si="91"/>
        <v>0</v>
      </c>
      <c r="HKU71" s="191">
        <f t="shared" si="91"/>
        <v>0</v>
      </c>
      <c r="HKV71" s="191">
        <f t="shared" si="91"/>
        <v>0</v>
      </c>
      <c r="HKW71" s="191">
        <f t="shared" si="91"/>
        <v>0</v>
      </c>
      <c r="HKX71" s="191">
        <f t="shared" si="91"/>
        <v>0</v>
      </c>
      <c r="HKY71" s="191">
        <f t="shared" si="91"/>
        <v>0</v>
      </c>
      <c r="HKZ71" s="191">
        <f t="shared" si="91"/>
        <v>0</v>
      </c>
      <c r="HLA71" s="191">
        <f t="shared" si="91"/>
        <v>0</v>
      </c>
      <c r="HLB71" s="191">
        <f t="shared" si="91"/>
        <v>0</v>
      </c>
      <c r="HLC71" s="191">
        <f t="shared" si="91"/>
        <v>0</v>
      </c>
      <c r="HLD71" s="191">
        <f t="shared" si="91"/>
        <v>0</v>
      </c>
      <c r="HLE71" s="191">
        <f t="shared" si="91"/>
        <v>0</v>
      </c>
      <c r="HLF71" s="191">
        <f t="shared" si="91"/>
        <v>0</v>
      </c>
      <c r="HLG71" s="191">
        <f t="shared" si="91"/>
        <v>0</v>
      </c>
      <c r="HLH71" s="191">
        <f t="shared" si="91"/>
        <v>0</v>
      </c>
      <c r="HLI71" s="191">
        <f t="shared" si="91"/>
        <v>0</v>
      </c>
      <c r="HLJ71" s="191">
        <f t="shared" si="91"/>
        <v>0</v>
      </c>
      <c r="HLK71" s="191">
        <f t="shared" si="91"/>
        <v>0</v>
      </c>
      <c r="HLL71" s="191">
        <f t="shared" si="91"/>
        <v>0</v>
      </c>
      <c r="HLM71" s="191">
        <f t="shared" si="91"/>
        <v>0</v>
      </c>
      <c r="HLN71" s="191">
        <f t="shared" si="91"/>
        <v>0</v>
      </c>
      <c r="HLO71" s="191">
        <f t="shared" si="91"/>
        <v>0</v>
      </c>
      <c r="HLP71" s="191">
        <f t="shared" si="91"/>
        <v>0</v>
      </c>
      <c r="HLQ71" s="191">
        <f t="shared" si="91"/>
        <v>0</v>
      </c>
      <c r="HLR71" s="191">
        <f t="shared" si="91"/>
        <v>0</v>
      </c>
      <c r="HLS71" s="191">
        <f t="shared" si="91"/>
        <v>0</v>
      </c>
      <c r="HLT71" s="191">
        <f t="shared" si="91"/>
        <v>0</v>
      </c>
      <c r="HLU71" s="191">
        <f t="shared" si="91"/>
        <v>0</v>
      </c>
      <c r="HLV71" s="191">
        <f t="shared" si="91"/>
        <v>0</v>
      </c>
      <c r="HLW71" s="191">
        <f t="shared" si="91"/>
        <v>0</v>
      </c>
      <c r="HLX71" s="191">
        <f t="shared" si="91"/>
        <v>0</v>
      </c>
      <c r="HLY71" s="191">
        <f t="shared" si="91"/>
        <v>0</v>
      </c>
      <c r="HLZ71" s="191">
        <f t="shared" si="91"/>
        <v>0</v>
      </c>
      <c r="HMA71" s="191">
        <f t="shared" si="91"/>
        <v>0</v>
      </c>
      <c r="HMB71" s="191">
        <f t="shared" si="91"/>
        <v>0</v>
      </c>
      <c r="HMC71" s="191">
        <f t="shared" si="91"/>
        <v>0</v>
      </c>
      <c r="HMD71" s="191">
        <f t="shared" si="91"/>
        <v>0</v>
      </c>
      <c r="HME71" s="191">
        <f t="shared" si="91"/>
        <v>0</v>
      </c>
      <c r="HMF71" s="191">
        <f t="shared" si="91"/>
        <v>0</v>
      </c>
      <c r="HMG71" s="191">
        <f t="shared" si="91"/>
        <v>0</v>
      </c>
      <c r="HMH71" s="191">
        <f t="shared" si="91"/>
        <v>0</v>
      </c>
      <c r="HMI71" s="191">
        <f t="shared" si="91"/>
        <v>0</v>
      </c>
      <c r="HMJ71" s="191">
        <f t="shared" si="91"/>
        <v>0</v>
      </c>
      <c r="HMK71" s="191">
        <f t="shared" si="91"/>
        <v>0</v>
      </c>
      <c r="HML71" s="191">
        <f t="shared" si="91"/>
        <v>0</v>
      </c>
      <c r="HMM71" s="191">
        <f t="shared" si="91"/>
        <v>0</v>
      </c>
      <c r="HMN71" s="191">
        <f t="shared" si="91"/>
        <v>0</v>
      </c>
      <c r="HMO71" s="191">
        <f t="shared" si="91"/>
        <v>0</v>
      </c>
      <c r="HMP71" s="191">
        <f t="shared" si="91"/>
        <v>0</v>
      </c>
      <c r="HMQ71" s="191">
        <f t="shared" ref="HMQ71:HPB71" si="92">SUM(HMQ72:HMQ84)</f>
        <v>0</v>
      </c>
      <c r="HMR71" s="191">
        <f t="shared" si="92"/>
        <v>0</v>
      </c>
      <c r="HMS71" s="191">
        <f t="shared" si="92"/>
        <v>0</v>
      </c>
      <c r="HMT71" s="191">
        <f t="shared" si="92"/>
        <v>0</v>
      </c>
      <c r="HMU71" s="191">
        <f t="shared" si="92"/>
        <v>0</v>
      </c>
      <c r="HMV71" s="191">
        <f t="shared" si="92"/>
        <v>0</v>
      </c>
      <c r="HMW71" s="191">
        <f t="shared" si="92"/>
        <v>0</v>
      </c>
      <c r="HMX71" s="191">
        <f t="shared" si="92"/>
        <v>0</v>
      </c>
      <c r="HMY71" s="191">
        <f t="shared" si="92"/>
        <v>0</v>
      </c>
      <c r="HMZ71" s="191">
        <f t="shared" si="92"/>
        <v>0</v>
      </c>
      <c r="HNA71" s="191">
        <f t="shared" si="92"/>
        <v>0</v>
      </c>
      <c r="HNB71" s="191">
        <f t="shared" si="92"/>
        <v>0</v>
      </c>
      <c r="HNC71" s="191">
        <f t="shared" si="92"/>
        <v>0</v>
      </c>
      <c r="HND71" s="191">
        <f t="shared" si="92"/>
        <v>0</v>
      </c>
      <c r="HNE71" s="191">
        <f t="shared" si="92"/>
        <v>0</v>
      </c>
      <c r="HNF71" s="191">
        <f t="shared" si="92"/>
        <v>0</v>
      </c>
      <c r="HNG71" s="191">
        <f t="shared" si="92"/>
        <v>0</v>
      </c>
      <c r="HNH71" s="191">
        <f t="shared" si="92"/>
        <v>0</v>
      </c>
      <c r="HNI71" s="191">
        <f t="shared" si="92"/>
        <v>0</v>
      </c>
      <c r="HNJ71" s="191">
        <f t="shared" si="92"/>
        <v>0</v>
      </c>
      <c r="HNK71" s="191">
        <f t="shared" si="92"/>
        <v>0</v>
      </c>
      <c r="HNL71" s="191">
        <f t="shared" si="92"/>
        <v>0</v>
      </c>
      <c r="HNM71" s="191">
        <f t="shared" si="92"/>
        <v>0</v>
      </c>
      <c r="HNN71" s="191">
        <f t="shared" si="92"/>
        <v>0</v>
      </c>
      <c r="HNO71" s="191">
        <f t="shared" si="92"/>
        <v>0</v>
      </c>
      <c r="HNP71" s="191">
        <f t="shared" si="92"/>
        <v>0</v>
      </c>
      <c r="HNQ71" s="191">
        <f t="shared" si="92"/>
        <v>0</v>
      </c>
      <c r="HNR71" s="191">
        <f t="shared" si="92"/>
        <v>0</v>
      </c>
      <c r="HNS71" s="191">
        <f t="shared" si="92"/>
        <v>0</v>
      </c>
      <c r="HNT71" s="191">
        <f t="shared" si="92"/>
        <v>0</v>
      </c>
      <c r="HNU71" s="191">
        <f t="shared" si="92"/>
        <v>0</v>
      </c>
      <c r="HNV71" s="191">
        <f t="shared" si="92"/>
        <v>0</v>
      </c>
      <c r="HNW71" s="191">
        <f t="shared" si="92"/>
        <v>0</v>
      </c>
      <c r="HNX71" s="191">
        <f t="shared" si="92"/>
        <v>0</v>
      </c>
      <c r="HNY71" s="191">
        <f t="shared" si="92"/>
        <v>0</v>
      </c>
      <c r="HNZ71" s="191">
        <f t="shared" si="92"/>
        <v>0</v>
      </c>
      <c r="HOA71" s="191">
        <f t="shared" si="92"/>
        <v>0</v>
      </c>
      <c r="HOB71" s="191">
        <f t="shared" si="92"/>
        <v>0</v>
      </c>
      <c r="HOC71" s="191">
        <f t="shared" si="92"/>
        <v>0</v>
      </c>
      <c r="HOD71" s="191">
        <f t="shared" si="92"/>
        <v>0</v>
      </c>
      <c r="HOE71" s="191">
        <f t="shared" si="92"/>
        <v>0</v>
      </c>
      <c r="HOF71" s="191">
        <f t="shared" si="92"/>
        <v>0</v>
      </c>
      <c r="HOG71" s="191">
        <f t="shared" si="92"/>
        <v>0</v>
      </c>
      <c r="HOH71" s="191">
        <f t="shared" si="92"/>
        <v>0</v>
      </c>
      <c r="HOI71" s="191">
        <f t="shared" si="92"/>
        <v>0</v>
      </c>
      <c r="HOJ71" s="191">
        <f t="shared" si="92"/>
        <v>0</v>
      </c>
      <c r="HOK71" s="191">
        <f t="shared" si="92"/>
        <v>0</v>
      </c>
      <c r="HOL71" s="191">
        <f t="shared" si="92"/>
        <v>0</v>
      </c>
      <c r="HOM71" s="191">
        <f t="shared" si="92"/>
        <v>0</v>
      </c>
      <c r="HON71" s="191">
        <f t="shared" si="92"/>
        <v>0</v>
      </c>
      <c r="HOO71" s="191">
        <f t="shared" si="92"/>
        <v>0</v>
      </c>
      <c r="HOP71" s="191">
        <f t="shared" si="92"/>
        <v>0</v>
      </c>
      <c r="HOQ71" s="191">
        <f t="shared" si="92"/>
        <v>0</v>
      </c>
      <c r="HOR71" s="191">
        <f t="shared" si="92"/>
        <v>0</v>
      </c>
      <c r="HOS71" s="191">
        <f t="shared" si="92"/>
        <v>0</v>
      </c>
      <c r="HOT71" s="191">
        <f t="shared" si="92"/>
        <v>0</v>
      </c>
      <c r="HOU71" s="191">
        <f t="shared" si="92"/>
        <v>0</v>
      </c>
      <c r="HOV71" s="191">
        <f t="shared" si="92"/>
        <v>0</v>
      </c>
      <c r="HOW71" s="191">
        <f t="shared" si="92"/>
        <v>0</v>
      </c>
      <c r="HOX71" s="191">
        <f t="shared" si="92"/>
        <v>0</v>
      </c>
      <c r="HOY71" s="191">
        <f t="shared" si="92"/>
        <v>0</v>
      </c>
      <c r="HOZ71" s="191">
        <f t="shared" si="92"/>
        <v>0</v>
      </c>
      <c r="HPA71" s="191">
        <f t="shared" si="92"/>
        <v>0</v>
      </c>
      <c r="HPB71" s="191">
        <f t="shared" si="92"/>
        <v>0</v>
      </c>
      <c r="HPC71" s="191">
        <f t="shared" ref="HPC71:HRN71" si="93">SUM(HPC72:HPC84)</f>
        <v>0</v>
      </c>
      <c r="HPD71" s="191">
        <f t="shared" si="93"/>
        <v>0</v>
      </c>
      <c r="HPE71" s="191">
        <f t="shared" si="93"/>
        <v>0</v>
      </c>
      <c r="HPF71" s="191">
        <f t="shared" si="93"/>
        <v>0</v>
      </c>
      <c r="HPG71" s="191">
        <f t="shared" si="93"/>
        <v>0</v>
      </c>
      <c r="HPH71" s="191">
        <f t="shared" si="93"/>
        <v>0</v>
      </c>
      <c r="HPI71" s="191">
        <f t="shared" si="93"/>
        <v>0</v>
      </c>
      <c r="HPJ71" s="191">
        <f t="shared" si="93"/>
        <v>0</v>
      </c>
      <c r="HPK71" s="191">
        <f t="shared" si="93"/>
        <v>0</v>
      </c>
      <c r="HPL71" s="191">
        <f t="shared" si="93"/>
        <v>0</v>
      </c>
      <c r="HPM71" s="191">
        <f t="shared" si="93"/>
        <v>0</v>
      </c>
      <c r="HPN71" s="191">
        <f t="shared" si="93"/>
        <v>0</v>
      </c>
      <c r="HPO71" s="191">
        <f t="shared" si="93"/>
        <v>0</v>
      </c>
      <c r="HPP71" s="191">
        <f t="shared" si="93"/>
        <v>0</v>
      </c>
      <c r="HPQ71" s="191">
        <f t="shared" si="93"/>
        <v>0</v>
      </c>
      <c r="HPR71" s="191">
        <f t="shared" si="93"/>
        <v>0</v>
      </c>
      <c r="HPS71" s="191">
        <f t="shared" si="93"/>
        <v>0</v>
      </c>
      <c r="HPT71" s="191">
        <f t="shared" si="93"/>
        <v>0</v>
      </c>
      <c r="HPU71" s="191">
        <f t="shared" si="93"/>
        <v>0</v>
      </c>
      <c r="HPV71" s="191">
        <f t="shared" si="93"/>
        <v>0</v>
      </c>
      <c r="HPW71" s="191">
        <f t="shared" si="93"/>
        <v>0</v>
      </c>
      <c r="HPX71" s="191">
        <f t="shared" si="93"/>
        <v>0</v>
      </c>
      <c r="HPY71" s="191">
        <f t="shared" si="93"/>
        <v>0</v>
      </c>
      <c r="HPZ71" s="191">
        <f t="shared" si="93"/>
        <v>0</v>
      </c>
      <c r="HQA71" s="191">
        <f t="shared" si="93"/>
        <v>0</v>
      </c>
      <c r="HQB71" s="191">
        <f t="shared" si="93"/>
        <v>0</v>
      </c>
      <c r="HQC71" s="191">
        <f t="shared" si="93"/>
        <v>0</v>
      </c>
      <c r="HQD71" s="191">
        <f t="shared" si="93"/>
        <v>0</v>
      </c>
      <c r="HQE71" s="191">
        <f t="shared" si="93"/>
        <v>0</v>
      </c>
      <c r="HQF71" s="191">
        <f t="shared" si="93"/>
        <v>0</v>
      </c>
      <c r="HQG71" s="191">
        <f t="shared" si="93"/>
        <v>0</v>
      </c>
      <c r="HQH71" s="191">
        <f t="shared" si="93"/>
        <v>0</v>
      </c>
      <c r="HQI71" s="191">
        <f t="shared" si="93"/>
        <v>0</v>
      </c>
      <c r="HQJ71" s="191">
        <f t="shared" si="93"/>
        <v>0</v>
      </c>
      <c r="HQK71" s="191">
        <f t="shared" si="93"/>
        <v>0</v>
      </c>
      <c r="HQL71" s="191">
        <f t="shared" si="93"/>
        <v>0</v>
      </c>
      <c r="HQM71" s="191">
        <f t="shared" si="93"/>
        <v>0</v>
      </c>
      <c r="HQN71" s="191">
        <f t="shared" si="93"/>
        <v>0</v>
      </c>
      <c r="HQO71" s="191">
        <f t="shared" si="93"/>
        <v>0</v>
      </c>
      <c r="HQP71" s="191">
        <f t="shared" si="93"/>
        <v>0</v>
      </c>
      <c r="HQQ71" s="191">
        <f t="shared" si="93"/>
        <v>0</v>
      </c>
      <c r="HQR71" s="191">
        <f t="shared" si="93"/>
        <v>0</v>
      </c>
      <c r="HQS71" s="191">
        <f t="shared" si="93"/>
        <v>0</v>
      </c>
      <c r="HQT71" s="191">
        <f t="shared" si="93"/>
        <v>0</v>
      </c>
      <c r="HQU71" s="191">
        <f t="shared" si="93"/>
        <v>0</v>
      </c>
      <c r="HQV71" s="191">
        <f t="shared" si="93"/>
        <v>0</v>
      </c>
      <c r="HQW71" s="191">
        <f t="shared" si="93"/>
        <v>0</v>
      </c>
      <c r="HQX71" s="191">
        <f t="shared" si="93"/>
        <v>0</v>
      </c>
      <c r="HQY71" s="191">
        <f t="shared" si="93"/>
        <v>0</v>
      </c>
      <c r="HQZ71" s="191">
        <f t="shared" si="93"/>
        <v>0</v>
      </c>
      <c r="HRA71" s="191">
        <f t="shared" si="93"/>
        <v>0</v>
      </c>
      <c r="HRB71" s="191">
        <f t="shared" si="93"/>
        <v>0</v>
      </c>
      <c r="HRC71" s="191">
        <f t="shared" si="93"/>
        <v>0</v>
      </c>
      <c r="HRD71" s="191">
        <f t="shared" si="93"/>
        <v>0</v>
      </c>
      <c r="HRE71" s="191">
        <f t="shared" si="93"/>
        <v>0</v>
      </c>
      <c r="HRF71" s="191">
        <f t="shared" si="93"/>
        <v>0</v>
      </c>
      <c r="HRG71" s="191">
        <f t="shared" si="93"/>
        <v>0</v>
      </c>
      <c r="HRH71" s="191">
        <f t="shared" si="93"/>
        <v>0</v>
      </c>
      <c r="HRI71" s="191">
        <f t="shared" si="93"/>
        <v>0</v>
      </c>
      <c r="HRJ71" s="191">
        <f t="shared" si="93"/>
        <v>0</v>
      </c>
      <c r="HRK71" s="191">
        <f t="shared" si="93"/>
        <v>0</v>
      </c>
      <c r="HRL71" s="191">
        <f t="shared" si="93"/>
        <v>0</v>
      </c>
      <c r="HRM71" s="191">
        <f t="shared" si="93"/>
        <v>0</v>
      </c>
      <c r="HRN71" s="191">
        <f t="shared" si="93"/>
        <v>0</v>
      </c>
      <c r="HRO71" s="191">
        <f t="shared" ref="HRO71:HTZ71" si="94">SUM(HRO72:HRO84)</f>
        <v>0</v>
      </c>
      <c r="HRP71" s="191">
        <f t="shared" si="94"/>
        <v>0</v>
      </c>
      <c r="HRQ71" s="191">
        <f t="shared" si="94"/>
        <v>0</v>
      </c>
      <c r="HRR71" s="191">
        <f t="shared" si="94"/>
        <v>0</v>
      </c>
      <c r="HRS71" s="191">
        <f t="shared" si="94"/>
        <v>0</v>
      </c>
      <c r="HRT71" s="191">
        <f t="shared" si="94"/>
        <v>0</v>
      </c>
      <c r="HRU71" s="191">
        <f t="shared" si="94"/>
        <v>0</v>
      </c>
      <c r="HRV71" s="191">
        <f t="shared" si="94"/>
        <v>0</v>
      </c>
      <c r="HRW71" s="191">
        <f t="shared" si="94"/>
        <v>0</v>
      </c>
      <c r="HRX71" s="191">
        <f t="shared" si="94"/>
        <v>0</v>
      </c>
      <c r="HRY71" s="191">
        <f t="shared" si="94"/>
        <v>0</v>
      </c>
      <c r="HRZ71" s="191">
        <f t="shared" si="94"/>
        <v>0</v>
      </c>
      <c r="HSA71" s="191">
        <f t="shared" si="94"/>
        <v>0</v>
      </c>
      <c r="HSB71" s="191">
        <f t="shared" si="94"/>
        <v>0</v>
      </c>
      <c r="HSC71" s="191">
        <f t="shared" si="94"/>
        <v>0</v>
      </c>
      <c r="HSD71" s="191">
        <f t="shared" si="94"/>
        <v>0</v>
      </c>
      <c r="HSE71" s="191">
        <f t="shared" si="94"/>
        <v>0</v>
      </c>
      <c r="HSF71" s="191">
        <f t="shared" si="94"/>
        <v>0</v>
      </c>
      <c r="HSG71" s="191">
        <f t="shared" si="94"/>
        <v>0</v>
      </c>
      <c r="HSH71" s="191">
        <f t="shared" si="94"/>
        <v>0</v>
      </c>
      <c r="HSI71" s="191">
        <f t="shared" si="94"/>
        <v>0</v>
      </c>
      <c r="HSJ71" s="191">
        <f t="shared" si="94"/>
        <v>0</v>
      </c>
      <c r="HSK71" s="191">
        <f t="shared" si="94"/>
        <v>0</v>
      </c>
      <c r="HSL71" s="191">
        <f t="shared" si="94"/>
        <v>0</v>
      </c>
      <c r="HSM71" s="191">
        <f t="shared" si="94"/>
        <v>0</v>
      </c>
      <c r="HSN71" s="191">
        <f t="shared" si="94"/>
        <v>0</v>
      </c>
      <c r="HSO71" s="191">
        <f t="shared" si="94"/>
        <v>0</v>
      </c>
      <c r="HSP71" s="191">
        <f t="shared" si="94"/>
        <v>0</v>
      </c>
      <c r="HSQ71" s="191">
        <f t="shared" si="94"/>
        <v>0</v>
      </c>
      <c r="HSR71" s="191">
        <f t="shared" si="94"/>
        <v>0</v>
      </c>
      <c r="HSS71" s="191">
        <f t="shared" si="94"/>
        <v>0</v>
      </c>
      <c r="HST71" s="191">
        <f t="shared" si="94"/>
        <v>0</v>
      </c>
      <c r="HSU71" s="191">
        <f t="shared" si="94"/>
        <v>0</v>
      </c>
      <c r="HSV71" s="191">
        <f t="shared" si="94"/>
        <v>0</v>
      </c>
      <c r="HSW71" s="191">
        <f t="shared" si="94"/>
        <v>0</v>
      </c>
      <c r="HSX71" s="191">
        <f t="shared" si="94"/>
        <v>0</v>
      </c>
      <c r="HSY71" s="191">
        <f t="shared" si="94"/>
        <v>0</v>
      </c>
      <c r="HSZ71" s="191">
        <f t="shared" si="94"/>
        <v>0</v>
      </c>
      <c r="HTA71" s="191">
        <f t="shared" si="94"/>
        <v>0</v>
      </c>
      <c r="HTB71" s="191">
        <f t="shared" si="94"/>
        <v>0</v>
      </c>
      <c r="HTC71" s="191">
        <f t="shared" si="94"/>
        <v>0</v>
      </c>
      <c r="HTD71" s="191">
        <f t="shared" si="94"/>
        <v>0</v>
      </c>
      <c r="HTE71" s="191">
        <f t="shared" si="94"/>
        <v>0</v>
      </c>
      <c r="HTF71" s="191">
        <f t="shared" si="94"/>
        <v>0</v>
      </c>
      <c r="HTG71" s="191">
        <f t="shared" si="94"/>
        <v>0</v>
      </c>
      <c r="HTH71" s="191">
        <f t="shared" si="94"/>
        <v>0</v>
      </c>
      <c r="HTI71" s="191">
        <f t="shared" si="94"/>
        <v>0</v>
      </c>
      <c r="HTJ71" s="191">
        <f t="shared" si="94"/>
        <v>0</v>
      </c>
      <c r="HTK71" s="191">
        <f t="shared" si="94"/>
        <v>0</v>
      </c>
      <c r="HTL71" s="191">
        <f t="shared" si="94"/>
        <v>0</v>
      </c>
      <c r="HTM71" s="191">
        <f t="shared" si="94"/>
        <v>0</v>
      </c>
      <c r="HTN71" s="191">
        <f t="shared" si="94"/>
        <v>0</v>
      </c>
      <c r="HTO71" s="191">
        <f t="shared" si="94"/>
        <v>0</v>
      </c>
      <c r="HTP71" s="191">
        <f t="shared" si="94"/>
        <v>0</v>
      </c>
      <c r="HTQ71" s="191">
        <f t="shared" si="94"/>
        <v>0</v>
      </c>
      <c r="HTR71" s="191">
        <f t="shared" si="94"/>
        <v>0</v>
      </c>
      <c r="HTS71" s="191">
        <f t="shared" si="94"/>
        <v>0</v>
      </c>
      <c r="HTT71" s="191">
        <f t="shared" si="94"/>
        <v>0</v>
      </c>
      <c r="HTU71" s="191">
        <f t="shared" si="94"/>
        <v>0</v>
      </c>
      <c r="HTV71" s="191">
        <f t="shared" si="94"/>
        <v>0</v>
      </c>
      <c r="HTW71" s="191">
        <f t="shared" si="94"/>
        <v>0</v>
      </c>
      <c r="HTX71" s="191">
        <f t="shared" si="94"/>
        <v>0</v>
      </c>
      <c r="HTY71" s="191">
        <f t="shared" si="94"/>
        <v>0</v>
      </c>
      <c r="HTZ71" s="191">
        <f t="shared" si="94"/>
        <v>0</v>
      </c>
      <c r="HUA71" s="191">
        <f t="shared" ref="HUA71:HWL71" si="95">SUM(HUA72:HUA84)</f>
        <v>0</v>
      </c>
      <c r="HUB71" s="191">
        <f t="shared" si="95"/>
        <v>0</v>
      </c>
      <c r="HUC71" s="191">
        <f t="shared" si="95"/>
        <v>0</v>
      </c>
      <c r="HUD71" s="191">
        <f t="shared" si="95"/>
        <v>0</v>
      </c>
      <c r="HUE71" s="191">
        <f t="shared" si="95"/>
        <v>0</v>
      </c>
      <c r="HUF71" s="191">
        <f t="shared" si="95"/>
        <v>0</v>
      </c>
      <c r="HUG71" s="191">
        <f t="shared" si="95"/>
        <v>0</v>
      </c>
      <c r="HUH71" s="191">
        <f t="shared" si="95"/>
        <v>0</v>
      </c>
      <c r="HUI71" s="191">
        <f t="shared" si="95"/>
        <v>0</v>
      </c>
      <c r="HUJ71" s="191">
        <f t="shared" si="95"/>
        <v>0</v>
      </c>
      <c r="HUK71" s="191">
        <f t="shared" si="95"/>
        <v>0</v>
      </c>
      <c r="HUL71" s="191">
        <f t="shared" si="95"/>
        <v>0</v>
      </c>
      <c r="HUM71" s="191">
        <f t="shared" si="95"/>
        <v>0</v>
      </c>
      <c r="HUN71" s="191">
        <f t="shared" si="95"/>
        <v>0</v>
      </c>
      <c r="HUO71" s="191">
        <f t="shared" si="95"/>
        <v>0</v>
      </c>
      <c r="HUP71" s="191">
        <f t="shared" si="95"/>
        <v>0</v>
      </c>
      <c r="HUQ71" s="191">
        <f t="shared" si="95"/>
        <v>0</v>
      </c>
      <c r="HUR71" s="191">
        <f t="shared" si="95"/>
        <v>0</v>
      </c>
      <c r="HUS71" s="191">
        <f t="shared" si="95"/>
        <v>0</v>
      </c>
      <c r="HUT71" s="191">
        <f t="shared" si="95"/>
        <v>0</v>
      </c>
      <c r="HUU71" s="191">
        <f t="shared" si="95"/>
        <v>0</v>
      </c>
      <c r="HUV71" s="191">
        <f t="shared" si="95"/>
        <v>0</v>
      </c>
      <c r="HUW71" s="191">
        <f t="shared" si="95"/>
        <v>0</v>
      </c>
      <c r="HUX71" s="191">
        <f t="shared" si="95"/>
        <v>0</v>
      </c>
      <c r="HUY71" s="191">
        <f t="shared" si="95"/>
        <v>0</v>
      </c>
      <c r="HUZ71" s="191">
        <f t="shared" si="95"/>
        <v>0</v>
      </c>
      <c r="HVA71" s="191">
        <f t="shared" si="95"/>
        <v>0</v>
      </c>
      <c r="HVB71" s="191">
        <f t="shared" si="95"/>
        <v>0</v>
      </c>
      <c r="HVC71" s="191">
        <f t="shared" si="95"/>
        <v>0</v>
      </c>
      <c r="HVD71" s="191">
        <f t="shared" si="95"/>
        <v>0</v>
      </c>
      <c r="HVE71" s="191">
        <f t="shared" si="95"/>
        <v>0</v>
      </c>
      <c r="HVF71" s="191">
        <f t="shared" si="95"/>
        <v>0</v>
      </c>
      <c r="HVG71" s="191">
        <f t="shared" si="95"/>
        <v>0</v>
      </c>
      <c r="HVH71" s="191">
        <f t="shared" si="95"/>
        <v>0</v>
      </c>
      <c r="HVI71" s="191">
        <f t="shared" si="95"/>
        <v>0</v>
      </c>
      <c r="HVJ71" s="191">
        <f t="shared" si="95"/>
        <v>0</v>
      </c>
      <c r="HVK71" s="191">
        <f t="shared" si="95"/>
        <v>0</v>
      </c>
      <c r="HVL71" s="191">
        <f t="shared" si="95"/>
        <v>0</v>
      </c>
      <c r="HVM71" s="191">
        <f t="shared" si="95"/>
        <v>0</v>
      </c>
      <c r="HVN71" s="191">
        <f t="shared" si="95"/>
        <v>0</v>
      </c>
      <c r="HVO71" s="191">
        <f t="shared" si="95"/>
        <v>0</v>
      </c>
      <c r="HVP71" s="191">
        <f t="shared" si="95"/>
        <v>0</v>
      </c>
      <c r="HVQ71" s="191">
        <f t="shared" si="95"/>
        <v>0</v>
      </c>
      <c r="HVR71" s="191">
        <f t="shared" si="95"/>
        <v>0</v>
      </c>
      <c r="HVS71" s="191">
        <f t="shared" si="95"/>
        <v>0</v>
      </c>
      <c r="HVT71" s="191">
        <f t="shared" si="95"/>
        <v>0</v>
      </c>
      <c r="HVU71" s="191">
        <f t="shared" si="95"/>
        <v>0</v>
      </c>
      <c r="HVV71" s="191">
        <f t="shared" si="95"/>
        <v>0</v>
      </c>
      <c r="HVW71" s="191">
        <f t="shared" si="95"/>
        <v>0</v>
      </c>
      <c r="HVX71" s="191">
        <f t="shared" si="95"/>
        <v>0</v>
      </c>
      <c r="HVY71" s="191">
        <f t="shared" si="95"/>
        <v>0</v>
      </c>
      <c r="HVZ71" s="191">
        <f t="shared" si="95"/>
        <v>0</v>
      </c>
      <c r="HWA71" s="191">
        <f t="shared" si="95"/>
        <v>0</v>
      </c>
      <c r="HWB71" s="191">
        <f t="shared" si="95"/>
        <v>0</v>
      </c>
      <c r="HWC71" s="191">
        <f t="shared" si="95"/>
        <v>0</v>
      </c>
      <c r="HWD71" s="191">
        <f t="shared" si="95"/>
        <v>0</v>
      </c>
      <c r="HWE71" s="191">
        <f t="shared" si="95"/>
        <v>0</v>
      </c>
      <c r="HWF71" s="191">
        <f t="shared" si="95"/>
        <v>0</v>
      </c>
      <c r="HWG71" s="191">
        <f t="shared" si="95"/>
        <v>0</v>
      </c>
      <c r="HWH71" s="191">
        <f t="shared" si="95"/>
        <v>0</v>
      </c>
      <c r="HWI71" s="191">
        <f t="shared" si="95"/>
        <v>0</v>
      </c>
      <c r="HWJ71" s="191">
        <f t="shared" si="95"/>
        <v>0</v>
      </c>
      <c r="HWK71" s="191">
        <f t="shared" si="95"/>
        <v>0</v>
      </c>
      <c r="HWL71" s="191">
        <f t="shared" si="95"/>
        <v>0</v>
      </c>
      <c r="HWM71" s="191">
        <f t="shared" ref="HWM71:HYX71" si="96">SUM(HWM72:HWM84)</f>
        <v>0</v>
      </c>
      <c r="HWN71" s="191">
        <f t="shared" si="96"/>
        <v>0</v>
      </c>
      <c r="HWO71" s="191">
        <f t="shared" si="96"/>
        <v>0</v>
      </c>
      <c r="HWP71" s="191">
        <f t="shared" si="96"/>
        <v>0</v>
      </c>
      <c r="HWQ71" s="191">
        <f t="shared" si="96"/>
        <v>0</v>
      </c>
      <c r="HWR71" s="191">
        <f t="shared" si="96"/>
        <v>0</v>
      </c>
      <c r="HWS71" s="191">
        <f t="shared" si="96"/>
        <v>0</v>
      </c>
      <c r="HWT71" s="191">
        <f t="shared" si="96"/>
        <v>0</v>
      </c>
      <c r="HWU71" s="191">
        <f t="shared" si="96"/>
        <v>0</v>
      </c>
      <c r="HWV71" s="191">
        <f t="shared" si="96"/>
        <v>0</v>
      </c>
      <c r="HWW71" s="191">
        <f t="shared" si="96"/>
        <v>0</v>
      </c>
      <c r="HWX71" s="191">
        <f t="shared" si="96"/>
        <v>0</v>
      </c>
      <c r="HWY71" s="191">
        <f t="shared" si="96"/>
        <v>0</v>
      </c>
      <c r="HWZ71" s="191">
        <f t="shared" si="96"/>
        <v>0</v>
      </c>
      <c r="HXA71" s="191">
        <f t="shared" si="96"/>
        <v>0</v>
      </c>
      <c r="HXB71" s="191">
        <f t="shared" si="96"/>
        <v>0</v>
      </c>
      <c r="HXC71" s="191">
        <f t="shared" si="96"/>
        <v>0</v>
      </c>
      <c r="HXD71" s="191">
        <f t="shared" si="96"/>
        <v>0</v>
      </c>
      <c r="HXE71" s="191">
        <f t="shared" si="96"/>
        <v>0</v>
      </c>
      <c r="HXF71" s="191">
        <f t="shared" si="96"/>
        <v>0</v>
      </c>
      <c r="HXG71" s="191">
        <f t="shared" si="96"/>
        <v>0</v>
      </c>
      <c r="HXH71" s="191">
        <f t="shared" si="96"/>
        <v>0</v>
      </c>
      <c r="HXI71" s="191">
        <f t="shared" si="96"/>
        <v>0</v>
      </c>
      <c r="HXJ71" s="191">
        <f t="shared" si="96"/>
        <v>0</v>
      </c>
      <c r="HXK71" s="191">
        <f t="shared" si="96"/>
        <v>0</v>
      </c>
      <c r="HXL71" s="191">
        <f t="shared" si="96"/>
        <v>0</v>
      </c>
      <c r="HXM71" s="191">
        <f t="shared" si="96"/>
        <v>0</v>
      </c>
      <c r="HXN71" s="191">
        <f t="shared" si="96"/>
        <v>0</v>
      </c>
      <c r="HXO71" s="191">
        <f t="shared" si="96"/>
        <v>0</v>
      </c>
      <c r="HXP71" s="191">
        <f t="shared" si="96"/>
        <v>0</v>
      </c>
      <c r="HXQ71" s="191">
        <f t="shared" si="96"/>
        <v>0</v>
      </c>
      <c r="HXR71" s="191">
        <f t="shared" si="96"/>
        <v>0</v>
      </c>
      <c r="HXS71" s="191">
        <f t="shared" si="96"/>
        <v>0</v>
      </c>
      <c r="HXT71" s="191">
        <f t="shared" si="96"/>
        <v>0</v>
      </c>
      <c r="HXU71" s="191">
        <f t="shared" si="96"/>
        <v>0</v>
      </c>
      <c r="HXV71" s="191">
        <f t="shared" si="96"/>
        <v>0</v>
      </c>
      <c r="HXW71" s="191">
        <f t="shared" si="96"/>
        <v>0</v>
      </c>
      <c r="HXX71" s="191">
        <f t="shared" si="96"/>
        <v>0</v>
      </c>
      <c r="HXY71" s="191">
        <f t="shared" si="96"/>
        <v>0</v>
      </c>
      <c r="HXZ71" s="191">
        <f t="shared" si="96"/>
        <v>0</v>
      </c>
      <c r="HYA71" s="191">
        <f t="shared" si="96"/>
        <v>0</v>
      </c>
      <c r="HYB71" s="191">
        <f t="shared" si="96"/>
        <v>0</v>
      </c>
      <c r="HYC71" s="191">
        <f t="shared" si="96"/>
        <v>0</v>
      </c>
      <c r="HYD71" s="191">
        <f t="shared" si="96"/>
        <v>0</v>
      </c>
      <c r="HYE71" s="191">
        <f t="shared" si="96"/>
        <v>0</v>
      </c>
      <c r="HYF71" s="191">
        <f t="shared" si="96"/>
        <v>0</v>
      </c>
      <c r="HYG71" s="191">
        <f t="shared" si="96"/>
        <v>0</v>
      </c>
      <c r="HYH71" s="191">
        <f t="shared" si="96"/>
        <v>0</v>
      </c>
      <c r="HYI71" s="191">
        <f t="shared" si="96"/>
        <v>0</v>
      </c>
      <c r="HYJ71" s="191">
        <f t="shared" si="96"/>
        <v>0</v>
      </c>
      <c r="HYK71" s="191">
        <f t="shared" si="96"/>
        <v>0</v>
      </c>
      <c r="HYL71" s="191">
        <f t="shared" si="96"/>
        <v>0</v>
      </c>
      <c r="HYM71" s="191">
        <f t="shared" si="96"/>
        <v>0</v>
      </c>
      <c r="HYN71" s="191">
        <f t="shared" si="96"/>
        <v>0</v>
      </c>
      <c r="HYO71" s="191">
        <f t="shared" si="96"/>
        <v>0</v>
      </c>
      <c r="HYP71" s="191">
        <f t="shared" si="96"/>
        <v>0</v>
      </c>
      <c r="HYQ71" s="191">
        <f t="shared" si="96"/>
        <v>0</v>
      </c>
      <c r="HYR71" s="191">
        <f t="shared" si="96"/>
        <v>0</v>
      </c>
      <c r="HYS71" s="191">
        <f t="shared" si="96"/>
        <v>0</v>
      </c>
      <c r="HYT71" s="191">
        <f t="shared" si="96"/>
        <v>0</v>
      </c>
      <c r="HYU71" s="191">
        <f t="shared" si="96"/>
        <v>0</v>
      </c>
      <c r="HYV71" s="191">
        <f t="shared" si="96"/>
        <v>0</v>
      </c>
      <c r="HYW71" s="191">
        <f t="shared" si="96"/>
        <v>0</v>
      </c>
      <c r="HYX71" s="191">
        <f t="shared" si="96"/>
        <v>0</v>
      </c>
      <c r="HYY71" s="191">
        <f t="shared" ref="HYY71:IBJ71" si="97">SUM(HYY72:HYY84)</f>
        <v>0</v>
      </c>
      <c r="HYZ71" s="191">
        <f t="shared" si="97"/>
        <v>0</v>
      </c>
      <c r="HZA71" s="191">
        <f t="shared" si="97"/>
        <v>0</v>
      </c>
      <c r="HZB71" s="191">
        <f t="shared" si="97"/>
        <v>0</v>
      </c>
      <c r="HZC71" s="191">
        <f t="shared" si="97"/>
        <v>0</v>
      </c>
      <c r="HZD71" s="191">
        <f t="shared" si="97"/>
        <v>0</v>
      </c>
      <c r="HZE71" s="191">
        <f t="shared" si="97"/>
        <v>0</v>
      </c>
      <c r="HZF71" s="191">
        <f t="shared" si="97"/>
        <v>0</v>
      </c>
      <c r="HZG71" s="191">
        <f t="shared" si="97"/>
        <v>0</v>
      </c>
      <c r="HZH71" s="191">
        <f t="shared" si="97"/>
        <v>0</v>
      </c>
      <c r="HZI71" s="191">
        <f t="shared" si="97"/>
        <v>0</v>
      </c>
      <c r="HZJ71" s="191">
        <f t="shared" si="97"/>
        <v>0</v>
      </c>
      <c r="HZK71" s="191">
        <f t="shared" si="97"/>
        <v>0</v>
      </c>
      <c r="HZL71" s="191">
        <f t="shared" si="97"/>
        <v>0</v>
      </c>
      <c r="HZM71" s="191">
        <f t="shared" si="97"/>
        <v>0</v>
      </c>
      <c r="HZN71" s="191">
        <f t="shared" si="97"/>
        <v>0</v>
      </c>
      <c r="HZO71" s="191">
        <f t="shared" si="97"/>
        <v>0</v>
      </c>
      <c r="HZP71" s="191">
        <f t="shared" si="97"/>
        <v>0</v>
      </c>
      <c r="HZQ71" s="191">
        <f t="shared" si="97"/>
        <v>0</v>
      </c>
      <c r="HZR71" s="191">
        <f t="shared" si="97"/>
        <v>0</v>
      </c>
      <c r="HZS71" s="191">
        <f t="shared" si="97"/>
        <v>0</v>
      </c>
      <c r="HZT71" s="191">
        <f t="shared" si="97"/>
        <v>0</v>
      </c>
      <c r="HZU71" s="191">
        <f t="shared" si="97"/>
        <v>0</v>
      </c>
      <c r="HZV71" s="191">
        <f t="shared" si="97"/>
        <v>0</v>
      </c>
      <c r="HZW71" s="191">
        <f t="shared" si="97"/>
        <v>0</v>
      </c>
      <c r="HZX71" s="191">
        <f t="shared" si="97"/>
        <v>0</v>
      </c>
      <c r="HZY71" s="191">
        <f t="shared" si="97"/>
        <v>0</v>
      </c>
      <c r="HZZ71" s="191">
        <f t="shared" si="97"/>
        <v>0</v>
      </c>
      <c r="IAA71" s="191">
        <f t="shared" si="97"/>
        <v>0</v>
      </c>
      <c r="IAB71" s="191">
        <f t="shared" si="97"/>
        <v>0</v>
      </c>
      <c r="IAC71" s="191">
        <f t="shared" si="97"/>
        <v>0</v>
      </c>
      <c r="IAD71" s="191">
        <f t="shared" si="97"/>
        <v>0</v>
      </c>
      <c r="IAE71" s="191">
        <f t="shared" si="97"/>
        <v>0</v>
      </c>
      <c r="IAF71" s="191">
        <f t="shared" si="97"/>
        <v>0</v>
      </c>
      <c r="IAG71" s="191">
        <f t="shared" si="97"/>
        <v>0</v>
      </c>
      <c r="IAH71" s="191">
        <f t="shared" si="97"/>
        <v>0</v>
      </c>
      <c r="IAI71" s="191">
        <f t="shared" si="97"/>
        <v>0</v>
      </c>
      <c r="IAJ71" s="191">
        <f t="shared" si="97"/>
        <v>0</v>
      </c>
      <c r="IAK71" s="191">
        <f t="shared" si="97"/>
        <v>0</v>
      </c>
      <c r="IAL71" s="191">
        <f t="shared" si="97"/>
        <v>0</v>
      </c>
      <c r="IAM71" s="191">
        <f t="shared" si="97"/>
        <v>0</v>
      </c>
      <c r="IAN71" s="191">
        <f t="shared" si="97"/>
        <v>0</v>
      </c>
      <c r="IAO71" s="191">
        <f t="shared" si="97"/>
        <v>0</v>
      </c>
      <c r="IAP71" s="191">
        <f t="shared" si="97"/>
        <v>0</v>
      </c>
      <c r="IAQ71" s="191">
        <f t="shared" si="97"/>
        <v>0</v>
      </c>
      <c r="IAR71" s="191">
        <f t="shared" si="97"/>
        <v>0</v>
      </c>
      <c r="IAS71" s="191">
        <f t="shared" si="97"/>
        <v>0</v>
      </c>
      <c r="IAT71" s="191">
        <f t="shared" si="97"/>
        <v>0</v>
      </c>
      <c r="IAU71" s="191">
        <f t="shared" si="97"/>
        <v>0</v>
      </c>
      <c r="IAV71" s="191">
        <f t="shared" si="97"/>
        <v>0</v>
      </c>
      <c r="IAW71" s="191">
        <f t="shared" si="97"/>
        <v>0</v>
      </c>
      <c r="IAX71" s="191">
        <f t="shared" si="97"/>
        <v>0</v>
      </c>
      <c r="IAY71" s="191">
        <f t="shared" si="97"/>
        <v>0</v>
      </c>
      <c r="IAZ71" s="191">
        <f t="shared" si="97"/>
        <v>0</v>
      </c>
      <c r="IBA71" s="191">
        <f t="shared" si="97"/>
        <v>0</v>
      </c>
      <c r="IBB71" s="191">
        <f t="shared" si="97"/>
        <v>0</v>
      </c>
      <c r="IBC71" s="191">
        <f t="shared" si="97"/>
        <v>0</v>
      </c>
      <c r="IBD71" s="191">
        <f t="shared" si="97"/>
        <v>0</v>
      </c>
      <c r="IBE71" s="191">
        <f t="shared" si="97"/>
        <v>0</v>
      </c>
      <c r="IBF71" s="191">
        <f t="shared" si="97"/>
        <v>0</v>
      </c>
      <c r="IBG71" s="191">
        <f t="shared" si="97"/>
        <v>0</v>
      </c>
      <c r="IBH71" s="191">
        <f t="shared" si="97"/>
        <v>0</v>
      </c>
      <c r="IBI71" s="191">
        <f t="shared" si="97"/>
        <v>0</v>
      </c>
      <c r="IBJ71" s="191">
        <f t="shared" si="97"/>
        <v>0</v>
      </c>
      <c r="IBK71" s="191">
        <f t="shared" ref="IBK71:IDV71" si="98">SUM(IBK72:IBK84)</f>
        <v>0</v>
      </c>
      <c r="IBL71" s="191">
        <f t="shared" si="98"/>
        <v>0</v>
      </c>
      <c r="IBM71" s="191">
        <f t="shared" si="98"/>
        <v>0</v>
      </c>
      <c r="IBN71" s="191">
        <f t="shared" si="98"/>
        <v>0</v>
      </c>
      <c r="IBO71" s="191">
        <f t="shared" si="98"/>
        <v>0</v>
      </c>
      <c r="IBP71" s="191">
        <f t="shared" si="98"/>
        <v>0</v>
      </c>
      <c r="IBQ71" s="191">
        <f t="shared" si="98"/>
        <v>0</v>
      </c>
      <c r="IBR71" s="191">
        <f t="shared" si="98"/>
        <v>0</v>
      </c>
      <c r="IBS71" s="191">
        <f t="shared" si="98"/>
        <v>0</v>
      </c>
      <c r="IBT71" s="191">
        <f t="shared" si="98"/>
        <v>0</v>
      </c>
      <c r="IBU71" s="191">
        <f t="shared" si="98"/>
        <v>0</v>
      </c>
      <c r="IBV71" s="191">
        <f t="shared" si="98"/>
        <v>0</v>
      </c>
      <c r="IBW71" s="191">
        <f t="shared" si="98"/>
        <v>0</v>
      </c>
      <c r="IBX71" s="191">
        <f t="shared" si="98"/>
        <v>0</v>
      </c>
      <c r="IBY71" s="191">
        <f t="shared" si="98"/>
        <v>0</v>
      </c>
      <c r="IBZ71" s="191">
        <f t="shared" si="98"/>
        <v>0</v>
      </c>
      <c r="ICA71" s="191">
        <f t="shared" si="98"/>
        <v>0</v>
      </c>
      <c r="ICB71" s="191">
        <f t="shared" si="98"/>
        <v>0</v>
      </c>
      <c r="ICC71" s="191">
        <f t="shared" si="98"/>
        <v>0</v>
      </c>
      <c r="ICD71" s="191">
        <f t="shared" si="98"/>
        <v>0</v>
      </c>
      <c r="ICE71" s="191">
        <f t="shared" si="98"/>
        <v>0</v>
      </c>
      <c r="ICF71" s="191">
        <f t="shared" si="98"/>
        <v>0</v>
      </c>
      <c r="ICG71" s="191">
        <f t="shared" si="98"/>
        <v>0</v>
      </c>
      <c r="ICH71" s="191">
        <f t="shared" si="98"/>
        <v>0</v>
      </c>
      <c r="ICI71" s="191">
        <f t="shared" si="98"/>
        <v>0</v>
      </c>
      <c r="ICJ71" s="191">
        <f t="shared" si="98"/>
        <v>0</v>
      </c>
      <c r="ICK71" s="191">
        <f t="shared" si="98"/>
        <v>0</v>
      </c>
      <c r="ICL71" s="191">
        <f t="shared" si="98"/>
        <v>0</v>
      </c>
      <c r="ICM71" s="191">
        <f t="shared" si="98"/>
        <v>0</v>
      </c>
      <c r="ICN71" s="191">
        <f t="shared" si="98"/>
        <v>0</v>
      </c>
      <c r="ICO71" s="191">
        <f t="shared" si="98"/>
        <v>0</v>
      </c>
      <c r="ICP71" s="191">
        <f t="shared" si="98"/>
        <v>0</v>
      </c>
      <c r="ICQ71" s="191">
        <f t="shared" si="98"/>
        <v>0</v>
      </c>
      <c r="ICR71" s="191">
        <f t="shared" si="98"/>
        <v>0</v>
      </c>
      <c r="ICS71" s="191">
        <f t="shared" si="98"/>
        <v>0</v>
      </c>
      <c r="ICT71" s="191">
        <f t="shared" si="98"/>
        <v>0</v>
      </c>
      <c r="ICU71" s="191">
        <f t="shared" si="98"/>
        <v>0</v>
      </c>
      <c r="ICV71" s="191">
        <f t="shared" si="98"/>
        <v>0</v>
      </c>
      <c r="ICW71" s="191">
        <f t="shared" si="98"/>
        <v>0</v>
      </c>
      <c r="ICX71" s="191">
        <f t="shared" si="98"/>
        <v>0</v>
      </c>
      <c r="ICY71" s="191">
        <f t="shared" si="98"/>
        <v>0</v>
      </c>
      <c r="ICZ71" s="191">
        <f t="shared" si="98"/>
        <v>0</v>
      </c>
      <c r="IDA71" s="191">
        <f t="shared" si="98"/>
        <v>0</v>
      </c>
      <c r="IDB71" s="191">
        <f t="shared" si="98"/>
        <v>0</v>
      </c>
      <c r="IDC71" s="191">
        <f t="shared" si="98"/>
        <v>0</v>
      </c>
      <c r="IDD71" s="191">
        <f t="shared" si="98"/>
        <v>0</v>
      </c>
      <c r="IDE71" s="191">
        <f t="shared" si="98"/>
        <v>0</v>
      </c>
      <c r="IDF71" s="191">
        <f t="shared" si="98"/>
        <v>0</v>
      </c>
      <c r="IDG71" s="191">
        <f t="shared" si="98"/>
        <v>0</v>
      </c>
      <c r="IDH71" s="191">
        <f t="shared" si="98"/>
        <v>0</v>
      </c>
      <c r="IDI71" s="191">
        <f t="shared" si="98"/>
        <v>0</v>
      </c>
      <c r="IDJ71" s="191">
        <f t="shared" si="98"/>
        <v>0</v>
      </c>
      <c r="IDK71" s="191">
        <f t="shared" si="98"/>
        <v>0</v>
      </c>
      <c r="IDL71" s="191">
        <f t="shared" si="98"/>
        <v>0</v>
      </c>
      <c r="IDM71" s="191">
        <f t="shared" si="98"/>
        <v>0</v>
      </c>
      <c r="IDN71" s="191">
        <f t="shared" si="98"/>
        <v>0</v>
      </c>
      <c r="IDO71" s="191">
        <f t="shared" si="98"/>
        <v>0</v>
      </c>
      <c r="IDP71" s="191">
        <f t="shared" si="98"/>
        <v>0</v>
      </c>
      <c r="IDQ71" s="191">
        <f t="shared" si="98"/>
        <v>0</v>
      </c>
      <c r="IDR71" s="191">
        <f t="shared" si="98"/>
        <v>0</v>
      </c>
      <c r="IDS71" s="191">
        <f t="shared" si="98"/>
        <v>0</v>
      </c>
      <c r="IDT71" s="191">
        <f t="shared" si="98"/>
        <v>0</v>
      </c>
      <c r="IDU71" s="191">
        <f t="shared" si="98"/>
        <v>0</v>
      </c>
      <c r="IDV71" s="191">
        <f t="shared" si="98"/>
        <v>0</v>
      </c>
      <c r="IDW71" s="191">
        <f t="shared" ref="IDW71:IGH71" si="99">SUM(IDW72:IDW84)</f>
        <v>0</v>
      </c>
      <c r="IDX71" s="191">
        <f t="shared" si="99"/>
        <v>0</v>
      </c>
      <c r="IDY71" s="191">
        <f t="shared" si="99"/>
        <v>0</v>
      </c>
      <c r="IDZ71" s="191">
        <f t="shared" si="99"/>
        <v>0</v>
      </c>
      <c r="IEA71" s="191">
        <f t="shared" si="99"/>
        <v>0</v>
      </c>
      <c r="IEB71" s="191">
        <f t="shared" si="99"/>
        <v>0</v>
      </c>
      <c r="IEC71" s="191">
        <f t="shared" si="99"/>
        <v>0</v>
      </c>
      <c r="IED71" s="191">
        <f t="shared" si="99"/>
        <v>0</v>
      </c>
      <c r="IEE71" s="191">
        <f t="shared" si="99"/>
        <v>0</v>
      </c>
      <c r="IEF71" s="191">
        <f t="shared" si="99"/>
        <v>0</v>
      </c>
      <c r="IEG71" s="191">
        <f t="shared" si="99"/>
        <v>0</v>
      </c>
      <c r="IEH71" s="191">
        <f t="shared" si="99"/>
        <v>0</v>
      </c>
      <c r="IEI71" s="191">
        <f t="shared" si="99"/>
        <v>0</v>
      </c>
      <c r="IEJ71" s="191">
        <f t="shared" si="99"/>
        <v>0</v>
      </c>
      <c r="IEK71" s="191">
        <f t="shared" si="99"/>
        <v>0</v>
      </c>
      <c r="IEL71" s="191">
        <f t="shared" si="99"/>
        <v>0</v>
      </c>
      <c r="IEM71" s="191">
        <f t="shared" si="99"/>
        <v>0</v>
      </c>
      <c r="IEN71" s="191">
        <f t="shared" si="99"/>
        <v>0</v>
      </c>
      <c r="IEO71" s="191">
        <f t="shared" si="99"/>
        <v>0</v>
      </c>
      <c r="IEP71" s="191">
        <f t="shared" si="99"/>
        <v>0</v>
      </c>
      <c r="IEQ71" s="191">
        <f t="shared" si="99"/>
        <v>0</v>
      </c>
      <c r="IER71" s="191">
        <f t="shared" si="99"/>
        <v>0</v>
      </c>
      <c r="IES71" s="191">
        <f t="shared" si="99"/>
        <v>0</v>
      </c>
      <c r="IET71" s="191">
        <f t="shared" si="99"/>
        <v>0</v>
      </c>
      <c r="IEU71" s="191">
        <f t="shared" si="99"/>
        <v>0</v>
      </c>
      <c r="IEV71" s="191">
        <f t="shared" si="99"/>
        <v>0</v>
      </c>
      <c r="IEW71" s="191">
        <f t="shared" si="99"/>
        <v>0</v>
      </c>
      <c r="IEX71" s="191">
        <f t="shared" si="99"/>
        <v>0</v>
      </c>
      <c r="IEY71" s="191">
        <f t="shared" si="99"/>
        <v>0</v>
      </c>
      <c r="IEZ71" s="191">
        <f t="shared" si="99"/>
        <v>0</v>
      </c>
      <c r="IFA71" s="191">
        <f t="shared" si="99"/>
        <v>0</v>
      </c>
      <c r="IFB71" s="191">
        <f t="shared" si="99"/>
        <v>0</v>
      </c>
      <c r="IFC71" s="191">
        <f t="shared" si="99"/>
        <v>0</v>
      </c>
      <c r="IFD71" s="191">
        <f t="shared" si="99"/>
        <v>0</v>
      </c>
      <c r="IFE71" s="191">
        <f t="shared" si="99"/>
        <v>0</v>
      </c>
      <c r="IFF71" s="191">
        <f t="shared" si="99"/>
        <v>0</v>
      </c>
      <c r="IFG71" s="191">
        <f t="shared" si="99"/>
        <v>0</v>
      </c>
      <c r="IFH71" s="191">
        <f t="shared" si="99"/>
        <v>0</v>
      </c>
      <c r="IFI71" s="191">
        <f t="shared" si="99"/>
        <v>0</v>
      </c>
      <c r="IFJ71" s="191">
        <f t="shared" si="99"/>
        <v>0</v>
      </c>
      <c r="IFK71" s="191">
        <f t="shared" si="99"/>
        <v>0</v>
      </c>
      <c r="IFL71" s="191">
        <f t="shared" si="99"/>
        <v>0</v>
      </c>
      <c r="IFM71" s="191">
        <f t="shared" si="99"/>
        <v>0</v>
      </c>
      <c r="IFN71" s="191">
        <f t="shared" si="99"/>
        <v>0</v>
      </c>
      <c r="IFO71" s="191">
        <f t="shared" si="99"/>
        <v>0</v>
      </c>
      <c r="IFP71" s="191">
        <f t="shared" si="99"/>
        <v>0</v>
      </c>
      <c r="IFQ71" s="191">
        <f t="shared" si="99"/>
        <v>0</v>
      </c>
      <c r="IFR71" s="191">
        <f t="shared" si="99"/>
        <v>0</v>
      </c>
      <c r="IFS71" s="191">
        <f t="shared" si="99"/>
        <v>0</v>
      </c>
      <c r="IFT71" s="191">
        <f t="shared" si="99"/>
        <v>0</v>
      </c>
      <c r="IFU71" s="191">
        <f t="shared" si="99"/>
        <v>0</v>
      </c>
      <c r="IFV71" s="191">
        <f t="shared" si="99"/>
        <v>0</v>
      </c>
      <c r="IFW71" s="191">
        <f t="shared" si="99"/>
        <v>0</v>
      </c>
      <c r="IFX71" s="191">
        <f t="shared" si="99"/>
        <v>0</v>
      </c>
      <c r="IFY71" s="191">
        <f t="shared" si="99"/>
        <v>0</v>
      </c>
      <c r="IFZ71" s="191">
        <f t="shared" si="99"/>
        <v>0</v>
      </c>
      <c r="IGA71" s="191">
        <f t="shared" si="99"/>
        <v>0</v>
      </c>
      <c r="IGB71" s="191">
        <f t="shared" si="99"/>
        <v>0</v>
      </c>
      <c r="IGC71" s="191">
        <f t="shared" si="99"/>
        <v>0</v>
      </c>
      <c r="IGD71" s="191">
        <f t="shared" si="99"/>
        <v>0</v>
      </c>
      <c r="IGE71" s="191">
        <f t="shared" si="99"/>
        <v>0</v>
      </c>
      <c r="IGF71" s="191">
        <f t="shared" si="99"/>
        <v>0</v>
      </c>
      <c r="IGG71" s="191">
        <f t="shared" si="99"/>
        <v>0</v>
      </c>
      <c r="IGH71" s="191">
        <f t="shared" si="99"/>
        <v>0</v>
      </c>
      <c r="IGI71" s="191">
        <f t="shared" ref="IGI71:IIT71" si="100">SUM(IGI72:IGI84)</f>
        <v>0</v>
      </c>
      <c r="IGJ71" s="191">
        <f t="shared" si="100"/>
        <v>0</v>
      </c>
      <c r="IGK71" s="191">
        <f t="shared" si="100"/>
        <v>0</v>
      </c>
      <c r="IGL71" s="191">
        <f t="shared" si="100"/>
        <v>0</v>
      </c>
      <c r="IGM71" s="191">
        <f t="shared" si="100"/>
        <v>0</v>
      </c>
      <c r="IGN71" s="191">
        <f t="shared" si="100"/>
        <v>0</v>
      </c>
      <c r="IGO71" s="191">
        <f t="shared" si="100"/>
        <v>0</v>
      </c>
      <c r="IGP71" s="191">
        <f t="shared" si="100"/>
        <v>0</v>
      </c>
      <c r="IGQ71" s="191">
        <f t="shared" si="100"/>
        <v>0</v>
      </c>
      <c r="IGR71" s="191">
        <f t="shared" si="100"/>
        <v>0</v>
      </c>
      <c r="IGS71" s="191">
        <f t="shared" si="100"/>
        <v>0</v>
      </c>
      <c r="IGT71" s="191">
        <f t="shared" si="100"/>
        <v>0</v>
      </c>
      <c r="IGU71" s="191">
        <f t="shared" si="100"/>
        <v>0</v>
      </c>
      <c r="IGV71" s="191">
        <f t="shared" si="100"/>
        <v>0</v>
      </c>
      <c r="IGW71" s="191">
        <f t="shared" si="100"/>
        <v>0</v>
      </c>
      <c r="IGX71" s="191">
        <f t="shared" si="100"/>
        <v>0</v>
      </c>
      <c r="IGY71" s="191">
        <f t="shared" si="100"/>
        <v>0</v>
      </c>
      <c r="IGZ71" s="191">
        <f t="shared" si="100"/>
        <v>0</v>
      </c>
      <c r="IHA71" s="191">
        <f t="shared" si="100"/>
        <v>0</v>
      </c>
      <c r="IHB71" s="191">
        <f t="shared" si="100"/>
        <v>0</v>
      </c>
      <c r="IHC71" s="191">
        <f t="shared" si="100"/>
        <v>0</v>
      </c>
      <c r="IHD71" s="191">
        <f t="shared" si="100"/>
        <v>0</v>
      </c>
      <c r="IHE71" s="191">
        <f t="shared" si="100"/>
        <v>0</v>
      </c>
      <c r="IHF71" s="191">
        <f t="shared" si="100"/>
        <v>0</v>
      </c>
      <c r="IHG71" s="191">
        <f t="shared" si="100"/>
        <v>0</v>
      </c>
      <c r="IHH71" s="191">
        <f t="shared" si="100"/>
        <v>0</v>
      </c>
      <c r="IHI71" s="191">
        <f t="shared" si="100"/>
        <v>0</v>
      </c>
      <c r="IHJ71" s="191">
        <f t="shared" si="100"/>
        <v>0</v>
      </c>
      <c r="IHK71" s="191">
        <f t="shared" si="100"/>
        <v>0</v>
      </c>
      <c r="IHL71" s="191">
        <f t="shared" si="100"/>
        <v>0</v>
      </c>
      <c r="IHM71" s="191">
        <f t="shared" si="100"/>
        <v>0</v>
      </c>
      <c r="IHN71" s="191">
        <f t="shared" si="100"/>
        <v>0</v>
      </c>
      <c r="IHO71" s="191">
        <f t="shared" si="100"/>
        <v>0</v>
      </c>
      <c r="IHP71" s="191">
        <f t="shared" si="100"/>
        <v>0</v>
      </c>
      <c r="IHQ71" s="191">
        <f t="shared" si="100"/>
        <v>0</v>
      </c>
      <c r="IHR71" s="191">
        <f t="shared" si="100"/>
        <v>0</v>
      </c>
      <c r="IHS71" s="191">
        <f t="shared" si="100"/>
        <v>0</v>
      </c>
      <c r="IHT71" s="191">
        <f t="shared" si="100"/>
        <v>0</v>
      </c>
      <c r="IHU71" s="191">
        <f t="shared" si="100"/>
        <v>0</v>
      </c>
      <c r="IHV71" s="191">
        <f t="shared" si="100"/>
        <v>0</v>
      </c>
      <c r="IHW71" s="191">
        <f t="shared" si="100"/>
        <v>0</v>
      </c>
      <c r="IHX71" s="191">
        <f t="shared" si="100"/>
        <v>0</v>
      </c>
      <c r="IHY71" s="191">
        <f t="shared" si="100"/>
        <v>0</v>
      </c>
      <c r="IHZ71" s="191">
        <f t="shared" si="100"/>
        <v>0</v>
      </c>
      <c r="IIA71" s="191">
        <f t="shared" si="100"/>
        <v>0</v>
      </c>
      <c r="IIB71" s="191">
        <f t="shared" si="100"/>
        <v>0</v>
      </c>
      <c r="IIC71" s="191">
        <f t="shared" si="100"/>
        <v>0</v>
      </c>
      <c r="IID71" s="191">
        <f t="shared" si="100"/>
        <v>0</v>
      </c>
      <c r="IIE71" s="191">
        <f t="shared" si="100"/>
        <v>0</v>
      </c>
      <c r="IIF71" s="191">
        <f t="shared" si="100"/>
        <v>0</v>
      </c>
      <c r="IIG71" s="191">
        <f t="shared" si="100"/>
        <v>0</v>
      </c>
      <c r="IIH71" s="191">
        <f t="shared" si="100"/>
        <v>0</v>
      </c>
      <c r="III71" s="191">
        <f t="shared" si="100"/>
        <v>0</v>
      </c>
      <c r="IIJ71" s="191">
        <f t="shared" si="100"/>
        <v>0</v>
      </c>
      <c r="IIK71" s="191">
        <f t="shared" si="100"/>
        <v>0</v>
      </c>
      <c r="IIL71" s="191">
        <f t="shared" si="100"/>
        <v>0</v>
      </c>
      <c r="IIM71" s="191">
        <f t="shared" si="100"/>
        <v>0</v>
      </c>
      <c r="IIN71" s="191">
        <f t="shared" si="100"/>
        <v>0</v>
      </c>
      <c r="IIO71" s="191">
        <f t="shared" si="100"/>
        <v>0</v>
      </c>
      <c r="IIP71" s="191">
        <f t="shared" si="100"/>
        <v>0</v>
      </c>
      <c r="IIQ71" s="191">
        <f t="shared" si="100"/>
        <v>0</v>
      </c>
      <c r="IIR71" s="191">
        <f t="shared" si="100"/>
        <v>0</v>
      </c>
      <c r="IIS71" s="191">
        <f t="shared" si="100"/>
        <v>0</v>
      </c>
      <c r="IIT71" s="191">
        <f t="shared" si="100"/>
        <v>0</v>
      </c>
      <c r="IIU71" s="191">
        <f t="shared" ref="IIU71:ILF71" si="101">SUM(IIU72:IIU84)</f>
        <v>0</v>
      </c>
      <c r="IIV71" s="191">
        <f t="shared" si="101"/>
        <v>0</v>
      </c>
      <c r="IIW71" s="191">
        <f t="shared" si="101"/>
        <v>0</v>
      </c>
      <c r="IIX71" s="191">
        <f t="shared" si="101"/>
        <v>0</v>
      </c>
      <c r="IIY71" s="191">
        <f t="shared" si="101"/>
        <v>0</v>
      </c>
      <c r="IIZ71" s="191">
        <f t="shared" si="101"/>
        <v>0</v>
      </c>
      <c r="IJA71" s="191">
        <f t="shared" si="101"/>
        <v>0</v>
      </c>
      <c r="IJB71" s="191">
        <f t="shared" si="101"/>
        <v>0</v>
      </c>
      <c r="IJC71" s="191">
        <f t="shared" si="101"/>
        <v>0</v>
      </c>
      <c r="IJD71" s="191">
        <f t="shared" si="101"/>
        <v>0</v>
      </c>
      <c r="IJE71" s="191">
        <f t="shared" si="101"/>
        <v>0</v>
      </c>
      <c r="IJF71" s="191">
        <f t="shared" si="101"/>
        <v>0</v>
      </c>
      <c r="IJG71" s="191">
        <f t="shared" si="101"/>
        <v>0</v>
      </c>
      <c r="IJH71" s="191">
        <f t="shared" si="101"/>
        <v>0</v>
      </c>
      <c r="IJI71" s="191">
        <f t="shared" si="101"/>
        <v>0</v>
      </c>
      <c r="IJJ71" s="191">
        <f t="shared" si="101"/>
        <v>0</v>
      </c>
      <c r="IJK71" s="191">
        <f t="shared" si="101"/>
        <v>0</v>
      </c>
      <c r="IJL71" s="191">
        <f t="shared" si="101"/>
        <v>0</v>
      </c>
      <c r="IJM71" s="191">
        <f t="shared" si="101"/>
        <v>0</v>
      </c>
      <c r="IJN71" s="191">
        <f t="shared" si="101"/>
        <v>0</v>
      </c>
      <c r="IJO71" s="191">
        <f t="shared" si="101"/>
        <v>0</v>
      </c>
      <c r="IJP71" s="191">
        <f t="shared" si="101"/>
        <v>0</v>
      </c>
      <c r="IJQ71" s="191">
        <f t="shared" si="101"/>
        <v>0</v>
      </c>
      <c r="IJR71" s="191">
        <f t="shared" si="101"/>
        <v>0</v>
      </c>
      <c r="IJS71" s="191">
        <f t="shared" si="101"/>
        <v>0</v>
      </c>
      <c r="IJT71" s="191">
        <f t="shared" si="101"/>
        <v>0</v>
      </c>
      <c r="IJU71" s="191">
        <f t="shared" si="101"/>
        <v>0</v>
      </c>
      <c r="IJV71" s="191">
        <f t="shared" si="101"/>
        <v>0</v>
      </c>
      <c r="IJW71" s="191">
        <f t="shared" si="101"/>
        <v>0</v>
      </c>
      <c r="IJX71" s="191">
        <f t="shared" si="101"/>
        <v>0</v>
      </c>
      <c r="IJY71" s="191">
        <f t="shared" si="101"/>
        <v>0</v>
      </c>
      <c r="IJZ71" s="191">
        <f t="shared" si="101"/>
        <v>0</v>
      </c>
      <c r="IKA71" s="191">
        <f t="shared" si="101"/>
        <v>0</v>
      </c>
      <c r="IKB71" s="191">
        <f t="shared" si="101"/>
        <v>0</v>
      </c>
      <c r="IKC71" s="191">
        <f t="shared" si="101"/>
        <v>0</v>
      </c>
      <c r="IKD71" s="191">
        <f t="shared" si="101"/>
        <v>0</v>
      </c>
      <c r="IKE71" s="191">
        <f t="shared" si="101"/>
        <v>0</v>
      </c>
      <c r="IKF71" s="191">
        <f t="shared" si="101"/>
        <v>0</v>
      </c>
      <c r="IKG71" s="191">
        <f t="shared" si="101"/>
        <v>0</v>
      </c>
      <c r="IKH71" s="191">
        <f t="shared" si="101"/>
        <v>0</v>
      </c>
      <c r="IKI71" s="191">
        <f t="shared" si="101"/>
        <v>0</v>
      </c>
      <c r="IKJ71" s="191">
        <f t="shared" si="101"/>
        <v>0</v>
      </c>
      <c r="IKK71" s="191">
        <f t="shared" si="101"/>
        <v>0</v>
      </c>
      <c r="IKL71" s="191">
        <f t="shared" si="101"/>
        <v>0</v>
      </c>
      <c r="IKM71" s="191">
        <f t="shared" si="101"/>
        <v>0</v>
      </c>
      <c r="IKN71" s="191">
        <f t="shared" si="101"/>
        <v>0</v>
      </c>
      <c r="IKO71" s="191">
        <f t="shared" si="101"/>
        <v>0</v>
      </c>
      <c r="IKP71" s="191">
        <f t="shared" si="101"/>
        <v>0</v>
      </c>
      <c r="IKQ71" s="191">
        <f t="shared" si="101"/>
        <v>0</v>
      </c>
      <c r="IKR71" s="191">
        <f t="shared" si="101"/>
        <v>0</v>
      </c>
      <c r="IKS71" s="191">
        <f t="shared" si="101"/>
        <v>0</v>
      </c>
      <c r="IKT71" s="191">
        <f t="shared" si="101"/>
        <v>0</v>
      </c>
      <c r="IKU71" s="191">
        <f t="shared" si="101"/>
        <v>0</v>
      </c>
      <c r="IKV71" s="191">
        <f t="shared" si="101"/>
        <v>0</v>
      </c>
      <c r="IKW71" s="191">
        <f t="shared" si="101"/>
        <v>0</v>
      </c>
      <c r="IKX71" s="191">
        <f t="shared" si="101"/>
        <v>0</v>
      </c>
      <c r="IKY71" s="191">
        <f t="shared" si="101"/>
        <v>0</v>
      </c>
      <c r="IKZ71" s="191">
        <f t="shared" si="101"/>
        <v>0</v>
      </c>
      <c r="ILA71" s="191">
        <f t="shared" si="101"/>
        <v>0</v>
      </c>
      <c r="ILB71" s="191">
        <f t="shared" si="101"/>
        <v>0</v>
      </c>
      <c r="ILC71" s="191">
        <f t="shared" si="101"/>
        <v>0</v>
      </c>
      <c r="ILD71" s="191">
        <f t="shared" si="101"/>
        <v>0</v>
      </c>
      <c r="ILE71" s="191">
        <f t="shared" si="101"/>
        <v>0</v>
      </c>
      <c r="ILF71" s="191">
        <f t="shared" si="101"/>
        <v>0</v>
      </c>
      <c r="ILG71" s="191">
        <f t="shared" ref="ILG71:INR71" si="102">SUM(ILG72:ILG84)</f>
        <v>0</v>
      </c>
      <c r="ILH71" s="191">
        <f t="shared" si="102"/>
        <v>0</v>
      </c>
      <c r="ILI71" s="191">
        <f t="shared" si="102"/>
        <v>0</v>
      </c>
      <c r="ILJ71" s="191">
        <f t="shared" si="102"/>
        <v>0</v>
      </c>
      <c r="ILK71" s="191">
        <f t="shared" si="102"/>
        <v>0</v>
      </c>
      <c r="ILL71" s="191">
        <f t="shared" si="102"/>
        <v>0</v>
      </c>
      <c r="ILM71" s="191">
        <f t="shared" si="102"/>
        <v>0</v>
      </c>
      <c r="ILN71" s="191">
        <f t="shared" si="102"/>
        <v>0</v>
      </c>
      <c r="ILO71" s="191">
        <f t="shared" si="102"/>
        <v>0</v>
      </c>
      <c r="ILP71" s="191">
        <f t="shared" si="102"/>
        <v>0</v>
      </c>
      <c r="ILQ71" s="191">
        <f t="shared" si="102"/>
        <v>0</v>
      </c>
      <c r="ILR71" s="191">
        <f t="shared" si="102"/>
        <v>0</v>
      </c>
      <c r="ILS71" s="191">
        <f t="shared" si="102"/>
        <v>0</v>
      </c>
      <c r="ILT71" s="191">
        <f t="shared" si="102"/>
        <v>0</v>
      </c>
      <c r="ILU71" s="191">
        <f t="shared" si="102"/>
        <v>0</v>
      </c>
      <c r="ILV71" s="191">
        <f t="shared" si="102"/>
        <v>0</v>
      </c>
      <c r="ILW71" s="191">
        <f t="shared" si="102"/>
        <v>0</v>
      </c>
      <c r="ILX71" s="191">
        <f t="shared" si="102"/>
        <v>0</v>
      </c>
      <c r="ILY71" s="191">
        <f t="shared" si="102"/>
        <v>0</v>
      </c>
      <c r="ILZ71" s="191">
        <f t="shared" si="102"/>
        <v>0</v>
      </c>
      <c r="IMA71" s="191">
        <f t="shared" si="102"/>
        <v>0</v>
      </c>
      <c r="IMB71" s="191">
        <f t="shared" si="102"/>
        <v>0</v>
      </c>
      <c r="IMC71" s="191">
        <f t="shared" si="102"/>
        <v>0</v>
      </c>
      <c r="IMD71" s="191">
        <f t="shared" si="102"/>
        <v>0</v>
      </c>
      <c r="IME71" s="191">
        <f t="shared" si="102"/>
        <v>0</v>
      </c>
      <c r="IMF71" s="191">
        <f t="shared" si="102"/>
        <v>0</v>
      </c>
      <c r="IMG71" s="191">
        <f t="shared" si="102"/>
        <v>0</v>
      </c>
      <c r="IMH71" s="191">
        <f t="shared" si="102"/>
        <v>0</v>
      </c>
      <c r="IMI71" s="191">
        <f t="shared" si="102"/>
        <v>0</v>
      </c>
      <c r="IMJ71" s="191">
        <f t="shared" si="102"/>
        <v>0</v>
      </c>
      <c r="IMK71" s="191">
        <f t="shared" si="102"/>
        <v>0</v>
      </c>
      <c r="IML71" s="191">
        <f t="shared" si="102"/>
        <v>0</v>
      </c>
      <c r="IMM71" s="191">
        <f t="shared" si="102"/>
        <v>0</v>
      </c>
      <c r="IMN71" s="191">
        <f t="shared" si="102"/>
        <v>0</v>
      </c>
      <c r="IMO71" s="191">
        <f t="shared" si="102"/>
        <v>0</v>
      </c>
      <c r="IMP71" s="191">
        <f t="shared" si="102"/>
        <v>0</v>
      </c>
      <c r="IMQ71" s="191">
        <f t="shared" si="102"/>
        <v>0</v>
      </c>
      <c r="IMR71" s="191">
        <f t="shared" si="102"/>
        <v>0</v>
      </c>
      <c r="IMS71" s="191">
        <f t="shared" si="102"/>
        <v>0</v>
      </c>
      <c r="IMT71" s="191">
        <f t="shared" si="102"/>
        <v>0</v>
      </c>
      <c r="IMU71" s="191">
        <f t="shared" si="102"/>
        <v>0</v>
      </c>
      <c r="IMV71" s="191">
        <f t="shared" si="102"/>
        <v>0</v>
      </c>
      <c r="IMW71" s="191">
        <f t="shared" si="102"/>
        <v>0</v>
      </c>
      <c r="IMX71" s="191">
        <f t="shared" si="102"/>
        <v>0</v>
      </c>
      <c r="IMY71" s="191">
        <f t="shared" si="102"/>
        <v>0</v>
      </c>
      <c r="IMZ71" s="191">
        <f t="shared" si="102"/>
        <v>0</v>
      </c>
      <c r="INA71" s="191">
        <f t="shared" si="102"/>
        <v>0</v>
      </c>
      <c r="INB71" s="191">
        <f t="shared" si="102"/>
        <v>0</v>
      </c>
      <c r="INC71" s="191">
        <f t="shared" si="102"/>
        <v>0</v>
      </c>
      <c r="IND71" s="191">
        <f t="shared" si="102"/>
        <v>0</v>
      </c>
      <c r="INE71" s="191">
        <f t="shared" si="102"/>
        <v>0</v>
      </c>
      <c r="INF71" s="191">
        <f t="shared" si="102"/>
        <v>0</v>
      </c>
      <c r="ING71" s="191">
        <f t="shared" si="102"/>
        <v>0</v>
      </c>
      <c r="INH71" s="191">
        <f t="shared" si="102"/>
        <v>0</v>
      </c>
      <c r="INI71" s="191">
        <f t="shared" si="102"/>
        <v>0</v>
      </c>
      <c r="INJ71" s="191">
        <f t="shared" si="102"/>
        <v>0</v>
      </c>
      <c r="INK71" s="191">
        <f t="shared" si="102"/>
        <v>0</v>
      </c>
      <c r="INL71" s="191">
        <f t="shared" si="102"/>
        <v>0</v>
      </c>
      <c r="INM71" s="191">
        <f t="shared" si="102"/>
        <v>0</v>
      </c>
      <c r="INN71" s="191">
        <f t="shared" si="102"/>
        <v>0</v>
      </c>
      <c r="INO71" s="191">
        <f t="shared" si="102"/>
        <v>0</v>
      </c>
      <c r="INP71" s="191">
        <f t="shared" si="102"/>
        <v>0</v>
      </c>
      <c r="INQ71" s="191">
        <f t="shared" si="102"/>
        <v>0</v>
      </c>
      <c r="INR71" s="191">
        <f t="shared" si="102"/>
        <v>0</v>
      </c>
      <c r="INS71" s="191">
        <f t="shared" ref="INS71:IQD71" si="103">SUM(INS72:INS84)</f>
        <v>0</v>
      </c>
      <c r="INT71" s="191">
        <f t="shared" si="103"/>
        <v>0</v>
      </c>
      <c r="INU71" s="191">
        <f t="shared" si="103"/>
        <v>0</v>
      </c>
      <c r="INV71" s="191">
        <f t="shared" si="103"/>
        <v>0</v>
      </c>
      <c r="INW71" s="191">
        <f t="shared" si="103"/>
        <v>0</v>
      </c>
      <c r="INX71" s="191">
        <f t="shared" si="103"/>
        <v>0</v>
      </c>
      <c r="INY71" s="191">
        <f t="shared" si="103"/>
        <v>0</v>
      </c>
      <c r="INZ71" s="191">
        <f t="shared" si="103"/>
        <v>0</v>
      </c>
      <c r="IOA71" s="191">
        <f t="shared" si="103"/>
        <v>0</v>
      </c>
      <c r="IOB71" s="191">
        <f t="shared" si="103"/>
        <v>0</v>
      </c>
      <c r="IOC71" s="191">
        <f t="shared" si="103"/>
        <v>0</v>
      </c>
      <c r="IOD71" s="191">
        <f t="shared" si="103"/>
        <v>0</v>
      </c>
      <c r="IOE71" s="191">
        <f t="shared" si="103"/>
        <v>0</v>
      </c>
      <c r="IOF71" s="191">
        <f t="shared" si="103"/>
        <v>0</v>
      </c>
      <c r="IOG71" s="191">
        <f t="shared" si="103"/>
        <v>0</v>
      </c>
      <c r="IOH71" s="191">
        <f t="shared" si="103"/>
        <v>0</v>
      </c>
      <c r="IOI71" s="191">
        <f t="shared" si="103"/>
        <v>0</v>
      </c>
      <c r="IOJ71" s="191">
        <f t="shared" si="103"/>
        <v>0</v>
      </c>
      <c r="IOK71" s="191">
        <f t="shared" si="103"/>
        <v>0</v>
      </c>
      <c r="IOL71" s="191">
        <f t="shared" si="103"/>
        <v>0</v>
      </c>
      <c r="IOM71" s="191">
        <f t="shared" si="103"/>
        <v>0</v>
      </c>
      <c r="ION71" s="191">
        <f t="shared" si="103"/>
        <v>0</v>
      </c>
      <c r="IOO71" s="191">
        <f t="shared" si="103"/>
        <v>0</v>
      </c>
      <c r="IOP71" s="191">
        <f t="shared" si="103"/>
        <v>0</v>
      </c>
      <c r="IOQ71" s="191">
        <f t="shared" si="103"/>
        <v>0</v>
      </c>
      <c r="IOR71" s="191">
        <f t="shared" si="103"/>
        <v>0</v>
      </c>
      <c r="IOS71" s="191">
        <f t="shared" si="103"/>
        <v>0</v>
      </c>
      <c r="IOT71" s="191">
        <f t="shared" si="103"/>
        <v>0</v>
      </c>
      <c r="IOU71" s="191">
        <f t="shared" si="103"/>
        <v>0</v>
      </c>
      <c r="IOV71" s="191">
        <f t="shared" si="103"/>
        <v>0</v>
      </c>
      <c r="IOW71" s="191">
        <f t="shared" si="103"/>
        <v>0</v>
      </c>
      <c r="IOX71" s="191">
        <f t="shared" si="103"/>
        <v>0</v>
      </c>
      <c r="IOY71" s="191">
        <f t="shared" si="103"/>
        <v>0</v>
      </c>
      <c r="IOZ71" s="191">
        <f t="shared" si="103"/>
        <v>0</v>
      </c>
      <c r="IPA71" s="191">
        <f t="shared" si="103"/>
        <v>0</v>
      </c>
      <c r="IPB71" s="191">
        <f t="shared" si="103"/>
        <v>0</v>
      </c>
      <c r="IPC71" s="191">
        <f t="shared" si="103"/>
        <v>0</v>
      </c>
      <c r="IPD71" s="191">
        <f t="shared" si="103"/>
        <v>0</v>
      </c>
      <c r="IPE71" s="191">
        <f t="shared" si="103"/>
        <v>0</v>
      </c>
      <c r="IPF71" s="191">
        <f t="shared" si="103"/>
        <v>0</v>
      </c>
      <c r="IPG71" s="191">
        <f t="shared" si="103"/>
        <v>0</v>
      </c>
      <c r="IPH71" s="191">
        <f t="shared" si="103"/>
        <v>0</v>
      </c>
      <c r="IPI71" s="191">
        <f t="shared" si="103"/>
        <v>0</v>
      </c>
      <c r="IPJ71" s="191">
        <f t="shared" si="103"/>
        <v>0</v>
      </c>
      <c r="IPK71" s="191">
        <f t="shared" si="103"/>
        <v>0</v>
      </c>
      <c r="IPL71" s="191">
        <f t="shared" si="103"/>
        <v>0</v>
      </c>
      <c r="IPM71" s="191">
        <f t="shared" si="103"/>
        <v>0</v>
      </c>
      <c r="IPN71" s="191">
        <f t="shared" si="103"/>
        <v>0</v>
      </c>
      <c r="IPO71" s="191">
        <f t="shared" si="103"/>
        <v>0</v>
      </c>
      <c r="IPP71" s="191">
        <f t="shared" si="103"/>
        <v>0</v>
      </c>
      <c r="IPQ71" s="191">
        <f t="shared" si="103"/>
        <v>0</v>
      </c>
      <c r="IPR71" s="191">
        <f t="shared" si="103"/>
        <v>0</v>
      </c>
      <c r="IPS71" s="191">
        <f t="shared" si="103"/>
        <v>0</v>
      </c>
      <c r="IPT71" s="191">
        <f t="shared" si="103"/>
        <v>0</v>
      </c>
      <c r="IPU71" s="191">
        <f t="shared" si="103"/>
        <v>0</v>
      </c>
      <c r="IPV71" s="191">
        <f t="shared" si="103"/>
        <v>0</v>
      </c>
      <c r="IPW71" s="191">
        <f t="shared" si="103"/>
        <v>0</v>
      </c>
      <c r="IPX71" s="191">
        <f t="shared" si="103"/>
        <v>0</v>
      </c>
      <c r="IPY71" s="191">
        <f t="shared" si="103"/>
        <v>0</v>
      </c>
      <c r="IPZ71" s="191">
        <f t="shared" si="103"/>
        <v>0</v>
      </c>
      <c r="IQA71" s="191">
        <f t="shared" si="103"/>
        <v>0</v>
      </c>
      <c r="IQB71" s="191">
        <f t="shared" si="103"/>
        <v>0</v>
      </c>
      <c r="IQC71" s="191">
        <f t="shared" si="103"/>
        <v>0</v>
      </c>
      <c r="IQD71" s="191">
        <f t="shared" si="103"/>
        <v>0</v>
      </c>
      <c r="IQE71" s="191">
        <f t="shared" ref="IQE71:ISP71" si="104">SUM(IQE72:IQE84)</f>
        <v>0</v>
      </c>
      <c r="IQF71" s="191">
        <f t="shared" si="104"/>
        <v>0</v>
      </c>
      <c r="IQG71" s="191">
        <f t="shared" si="104"/>
        <v>0</v>
      </c>
      <c r="IQH71" s="191">
        <f t="shared" si="104"/>
        <v>0</v>
      </c>
      <c r="IQI71" s="191">
        <f t="shared" si="104"/>
        <v>0</v>
      </c>
      <c r="IQJ71" s="191">
        <f t="shared" si="104"/>
        <v>0</v>
      </c>
      <c r="IQK71" s="191">
        <f t="shared" si="104"/>
        <v>0</v>
      </c>
      <c r="IQL71" s="191">
        <f t="shared" si="104"/>
        <v>0</v>
      </c>
      <c r="IQM71" s="191">
        <f t="shared" si="104"/>
        <v>0</v>
      </c>
      <c r="IQN71" s="191">
        <f t="shared" si="104"/>
        <v>0</v>
      </c>
      <c r="IQO71" s="191">
        <f t="shared" si="104"/>
        <v>0</v>
      </c>
      <c r="IQP71" s="191">
        <f t="shared" si="104"/>
        <v>0</v>
      </c>
      <c r="IQQ71" s="191">
        <f t="shared" si="104"/>
        <v>0</v>
      </c>
      <c r="IQR71" s="191">
        <f t="shared" si="104"/>
        <v>0</v>
      </c>
      <c r="IQS71" s="191">
        <f t="shared" si="104"/>
        <v>0</v>
      </c>
      <c r="IQT71" s="191">
        <f t="shared" si="104"/>
        <v>0</v>
      </c>
      <c r="IQU71" s="191">
        <f t="shared" si="104"/>
        <v>0</v>
      </c>
      <c r="IQV71" s="191">
        <f t="shared" si="104"/>
        <v>0</v>
      </c>
      <c r="IQW71" s="191">
        <f t="shared" si="104"/>
        <v>0</v>
      </c>
      <c r="IQX71" s="191">
        <f t="shared" si="104"/>
        <v>0</v>
      </c>
      <c r="IQY71" s="191">
        <f t="shared" si="104"/>
        <v>0</v>
      </c>
      <c r="IQZ71" s="191">
        <f t="shared" si="104"/>
        <v>0</v>
      </c>
      <c r="IRA71" s="191">
        <f t="shared" si="104"/>
        <v>0</v>
      </c>
      <c r="IRB71" s="191">
        <f t="shared" si="104"/>
        <v>0</v>
      </c>
      <c r="IRC71" s="191">
        <f t="shared" si="104"/>
        <v>0</v>
      </c>
      <c r="IRD71" s="191">
        <f t="shared" si="104"/>
        <v>0</v>
      </c>
      <c r="IRE71" s="191">
        <f t="shared" si="104"/>
        <v>0</v>
      </c>
      <c r="IRF71" s="191">
        <f t="shared" si="104"/>
        <v>0</v>
      </c>
      <c r="IRG71" s="191">
        <f t="shared" si="104"/>
        <v>0</v>
      </c>
      <c r="IRH71" s="191">
        <f t="shared" si="104"/>
        <v>0</v>
      </c>
      <c r="IRI71" s="191">
        <f t="shared" si="104"/>
        <v>0</v>
      </c>
      <c r="IRJ71" s="191">
        <f t="shared" si="104"/>
        <v>0</v>
      </c>
      <c r="IRK71" s="191">
        <f t="shared" si="104"/>
        <v>0</v>
      </c>
      <c r="IRL71" s="191">
        <f t="shared" si="104"/>
        <v>0</v>
      </c>
      <c r="IRM71" s="191">
        <f t="shared" si="104"/>
        <v>0</v>
      </c>
      <c r="IRN71" s="191">
        <f t="shared" si="104"/>
        <v>0</v>
      </c>
      <c r="IRO71" s="191">
        <f t="shared" si="104"/>
        <v>0</v>
      </c>
      <c r="IRP71" s="191">
        <f t="shared" si="104"/>
        <v>0</v>
      </c>
      <c r="IRQ71" s="191">
        <f t="shared" si="104"/>
        <v>0</v>
      </c>
      <c r="IRR71" s="191">
        <f t="shared" si="104"/>
        <v>0</v>
      </c>
      <c r="IRS71" s="191">
        <f t="shared" si="104"/>
        <v>0</v>
      </c>
      <c r="IRT71" s="191">
        <f t="shared" si="104"/>
        <v>0</v>
      </c>
      <c r="IRU71" s="191">
        <f t="shared" si="104"/>
        <v>0</v>
      </c>
      <c r="IRV71" s="191">
        <f t="shared" si="104"/>
        <v>0</v>
      </c>
      <c r="IRW71" s="191">
        <f t="shared" si="104"/>
        <v>0</v>
      </c>
      <c r="IRX71" s="191">
        <f t="shared" si="104"/>
        <v>0</v>
      </c>
      <c r="IRY71" s="191">
        <f t="shared" si="104"/>
        <v>0</v>
      </c>
      <c r="IRZ71" s="191">
        <f t="shared" si="104"/>
        <v>0</v>
      </c>
      <c r="ISA71" s="191">
        <f t="shared" si="104"/>
        <v>0</v>
      </c>
      <c r="ISB71" s="191">
        <f t="shared" si="104"/>
        <v>0</v>
      </c>
      <c r="ISC71" s="191">
        <f t="shared" si="104"/>
        <v>0</v>
      </c>
      <c r="ISD71" s="191">
        <f t="shared" si="104"/>
        <v>0</v>
      </c>
      <c r="ISE71" s="191">
        <f t="shared" si="104"/>
        <v>0</v>
      </c>
      <c r="ISF71" s="191">
        <f t="shared" si="104"/>
        <v>0</v>
      </c>
      <c r="ISG71" s="191">
        <f t="shared" si="104"/>
        <v>0</v>
      </c>
      <c r="ISH71" s="191">
        <f t="shared" si="104"/>
        <v>0</v>
      </c>
      <c r="ISI71" s="191">
        <f t="shared" si="104"/>
        <v>0</v>
      </c>
      <c r="ISJ71" s="191">
        <f t="shared" si="104"/>
        <v>0</v>
      </c>
      <c r="ISK71" s="191">
        <f t="shared" si="104"/>
        <v>0</v>
      </c>
      <c r="ISL71" s="191">
        <f t="shared" si="104"/>
        <v>0</v>
      </c>
      <c r="ISM71" s="191">
        <f t="shared" si="104"/>
        <v>0</v>
      </c>
      <c r="ISN71" s="191">
        <f t="shared" si="104"/>
        <v>0</v>
      </c>
      <c r="ISO71" s="191">
        <f t="shared" si="104"/>
        <v>0</v>
      </c>
      <c r="ISP71" s="191">
        <f t="shared" si="104"/>
        <v>0</v>
      </c>
      <c r="ISQ71" s="191">
        <f t="shared" ref="ISQ71:IVB71" si="105">SUM(ISQ72:ISQ84)</f>
        <v>0</v>
      </c>
      <c r="ISR71" s="191">
        <f t="shared" si="105"/>
        <v>0</v>
      </c>
      <c r="ISS71" s="191">
        <f t="shared" si="105"/>
        <v>0</v>
      </c>
      <c r="IST71" s="191">
        <f t="shared" si="105"/>
        <v>0</v>
      </c>
      <c r="ISU71" s="191">
        <f t="shared" si="105"/>
        <v>0</v>
      </c>
      <c r="ISV71" s="191">
        <f t="shared" si="105"/>
        <v>0</v>
      </c>
      <c r="ISW71" s="191">
        <f t="shared" si="105"/>
        <v>0</v>
      </c>
      <c r="ISX71" s="191">
        <f t="shared" si="105"/>
        <v>0</v>
      </c>
      <c r="ISY71" s="191">
        <f t="shared" si="105"/>
        <v>0</v>
      </c>
      <c r="ISZ71" s="191">
        <f t="shared" si="105"/>
        <v>0</v>
      </c>
      <c r="ITA71" s="191">
        <f t="shared" si="105"/>
        <v>0</v>
      </c>
      <c r="ITB71" s="191">
        <f t="shared" si="105"/>
        <v>0</v>
      </c>
      <c r="ITC71" s="191">
        <f t="shared" si="105"/>
        <v>0</v>
      </c>
      <c r="ITD71" s="191">
        <f t="shared" si="105"/>
        <v>0</v>
      </c>
      <c r="ITE71" s="191">
        <f t="shared" si="105"/>
        <v>0</v>
      </c>
      <c r="ITF71" s="191">
        <f t="shared" si="105"/>
        <v>0</v>
      </c>
      <c r="ITG71" s="191">
        <f t="shared" si="105"/>
        <v>0</v>
      </c>
      <c r="ITH71" s="191">
        <f t="shared" si="105"/>
        <v>0</v>
      </c>
      <c r="ITI71" s="191">
        <f t="shared" si="105"/>
        <v>0</v>
      </c>
      <c r="ITJ71" s="191">
        <f t="shared" si="105"/>
        <v>0</v>
      </c>
      <c r="ITK71" s="191">
        <f t="shared" si="105"/>
        <v>0</v>
      </c>
      <c r="ITL71" s="191">
        <f t="shared" si="105"/>
        <v>0</v>
      </c>
      <c r="ITM71" s="191">
        <f t="shared" si="105"/>
        <v>0</v>
      </c>
      <c r="ITN71" s="191">
        <f t="shared" si="105"/>
        <v>0</v>
      </c>
      <c r="ITO71" s="191">
        <f t="shared" si="105"/>
        <v>0</v>
      </c>
      <c r="ITP71" s="191">
        <f t="shared" si="105"/>
        <v>0</v>
      </c>
      <c r="ITQ71" s="191">
        <f t="shared" si="105"/>
        <v>0</v>
      </c>
      <c r="ITR71" s="191">
        <f t="shared" si="105"/>
        <v>0</v>
      </c>
      <c r="ITS71" s="191">
        <f t="shared" si="105"/>
        <v>0</v>
      </c>
      <c r="ITT71" s="191">
        <f t="shared" si="105"/>
        <v>0</v>
      </c>
      <c r="ITU71" s="191">
        <f t="shared" si="105"/>
        <v>0</v>
      </c>
      <c r="ITV71" s="191">
        <f t="shared" si="105"/>
        <v>0</v>
      </c>
      <c r="ITW71" s="191">
        <f t="shared" si="105"/>
        <v>0</v>
      </c>
      <c r="ITX71" s="191">
        <f t="shared" si="105"/>
        <v>0</v>
      </c>
      <c r="ITY71" s="191">
        <f t="shared" si="105"/>
        <v>0</v>
      </c>
      <c r="ITZ71" s="191">
        <f t="shared" si="105"/>
        <v>0</v>
      </c>
      <c r="IUA71" s="191">
        <f t="shared" si="105"/>
        <v>0</v>
      </c>
      <c r="IUB71" s="191">
        <f t="shared" si="105"/>
        <v>0</v>
      </c>
      <c r="IUC71" s="191">
        <f t="shared" si="105"/>
        <v>0</v>
      </c>
      <c r="IUD71" s="191">
        <f t="shared" si="105"/>
        <v>0</v>
      </c>
      <c r="IUE71" s="191">
        <f t="shared" si="105"/>
        <v>0</v>
      </c>
      <c r="IUF71" s="191">
        <f t="shared" si="105"/>
        <v>0</v>
      </c>
      <c r="IUG71" s="191">
        <f t="shared" si="105"/>
        <v>0</v>
      </c>
      <c r="IUH71" s="191">
        <f t="shared" si="105"/>
        <v>0</v>
      </c>
      <c r="IUI71" s="191">
        <f t="shared" si="105"/>
        <v>0</v>
      </c>
      <c r="IUJ71" s="191">
        <f t="shared" si="105"/>
        <v>0</v>
      </c>
      <c r="IUK71" s="191">
        <f t="shared" si="105"/>
        <v>0</v>
      </c>
      <c r="IUL71" s="191">
        <f t="shared" si="105"/>
        <v>0</v>
      </c>
      <c r="IUM71" s="191">
        <f t="shared" si="105"/>
        <v>0</v>
      </c>
      <c r="IUN71" s="191">
        <f t="shared" si="105"/>
        <v>0</v>
      </c>
      <c r="IUO71" s="191">
        <f t="shared" si="105"/>
        <v>0</v>
      </c>
      <c r="IUP71" s="191">
        <f t="shared" si="105"/>
        <v>0</v>
      </c>
      <c r="IUQ71" s="191">
        <f t="shared" si="105"/>
        <v>0</v>
      </c>
      <c r="IUR71" s="191">
        <f t="shared" si="105"/>
        <v>0</v>
      </c>
      <c r="IUS71" s="191">
        <f t="shared" si="105"/>
        <v>0</v>
      </c>
      <c r="IUT71" s="191">
        <f t="shared" si="105"/>
        <v>0</v>
      </c>
      <c r="IUU71" s="191">
        <f t="shared" si="105"/>
        <v>0</v>
      </c>
      <c r="IUV71" s="191">
        <f t="shared" si="105"/>
        <v>0</v>
      </c>
      <c r="IUW71" s="191">
        <f t="shared" si="105"/>
        <v>0</v>
      </c>
      <c r="IUX71" s="191">
        <f t="shared" si="105"/>
        <v>0</v>
      </c>
      <c r="IUY71" s="191">
        <f t="shared" si="105"/>
        <v>0</v>
      </c>
      <c r="IUZ71" s="191">
        <f t="shared" si="105"/>
        <v>0</v>
      </c>
      <c r="IVA71" s="191">
        <f t="shared" si="105"/>
        <v>0</v>
      </c>
      <c r="IVB71" s="191">
        <f t="shared" si="105"/>
        <v>0</v>
      </c>
      <c r="IVC71" s="191">
        <f t="shared" ref="IVC71:IXN71" si="106">SUM(IVC72:IVC84)</f>
        <v>0</v>
      </c>
      <c r="IVD71" s="191">
        <f t="shared" si="106"/>
        <v>0</v>
      </c>
      <c r="IVE71" s="191">
        <f t="shared" si="106"/>
        <v>0</v>
      </c>
      <c r="IVF71" s="191">
        <f t="shared" si="106"/>
        <v>0</v>
      </c>
      <c r="IVG71" s="191">
        <f t="shared" si="106"/>
        <v>0</v>
      </c>
      <c r="IVH71" s="191">
        <f t="shared" si="106"/>
        <v>0</v>
      </c>
      <c r="IVI71" s="191">
        <f t="shared" si="106"/>
        <v>0</v>
      </c>
      <c r="IVJ71" s="191">
        <f t="shared" si="106"/>
        <v>0</v>
      </c>
      <c r="IVK71" s="191">
        <f t="shared" si="106"/>
        <v>0</v>
      </c>
      <c r="IVL71" s="191">
        <f t="shared" si="106"/>
        <v>0</v>
      </c>
      <c r="IVM71" s="191">
        <f t="shared" si="106"/>
        <v>0</v>
      </c>
      <c r="IVN71" s="191">
        <f t="shared" si="106"/>
        <v>0</v>
      </c>
      <c r="IVO71" s="191">
        <f t="shared" si="106"/>
        <v>0</v>
      </c>
      <c r="IVP71" s="191">
        <f t="shared" si="106"/>
        <v>0</v>
      </c>
      <c r="IVQ71" s="191">
        <f t="shared" si="106"/>
        <v>0</v>
      </c>
      <c r="IVR71" s="191">
        <f t="shared" si="106"/>
        <v>0</v>
      </c>
      <c r="IVS71" s="191">
        <f t="shared" si="106"/>
        <v>0</v>
      </c>
      <c r="IVT71" s="191">
        <f t="shared" si="106"/>
        <v>0</v>
      </c>
      <c r="IVU71" s="191">
        <f t="shared" si="106"/>
        <v>0</v>
      </c>
      <c r="IVV71" s="191">
        <f t="shared" si="106"/>
        <v>0</v>
      </c>
      <c r="IVW71" s="191">
        <f t="shared" si="106"/>
        <v>0</v>
      </c>
      <c r="IVX71" s="191">
        <f t="shared" si="106"/>
        <v>0</v>
      </c>
      <c r="IVY71" s="191">
        <f t="shared" si="106"/>
        <v>0</v>
      </c>
      <c r="IVZ71" s="191">
        <f t="shared" si="106"/>
        <v>0</v>
      </c>
      <c r="IWA71" s="191">
        <f t="shared" si="106"/>
        <v>0</v>
      </c>
      <c r="IWB71" s="191">
        <f t="shared" si="106"/>
        <v>0</v>
      </c>
      <c r="IWC71" s="191">
        <f t="shared" si="106"/>
        <v>0</v>
      </c>
      <c r="IWD71" s="191">
        <f t="shared" si="106"/>
        <v>0</v>
      </c>
      <c r="IWE71" s="191">
        <f t="shared" si="106"/>
        <v>0</v>
      </c>
      <c r="IWF71" s="191">
        <f t="shared" si="106"/>
        <v>0</v>
      </c>
      <c r="IWG71" s="191">
        <f t="shared" si="106"/>
        <v>0</v>
      </c>
      <c r="IWH71" s="191">
        <f t="shared" si="106"/>
        <v>0</v>
      </c>
      <c r="IWI71" s="191">
        <f t="shared" si="106"/>
        <v>0</v>
      </c>
      <c r="IWJ71" s="191">
        <f t="shared" si="106"/>
        <v>0</v>
      </c>
      <c r="IWK71" s="191">
        <f t="shared" si="106"/>
        <v>0</v>
      </c>
      <c r="IWL71" s="191">
        <f t="shared" si="106"/>
        <v>0</v>
      </c>
      <c r="IWM71" s="191">
        <f t="shared" si="106"/>
        <v>0</v>
      </c>
      <c r="IWN71" s="191">
        <f t="shared" si="106"/>
        <v>0</v>
      </c>
      <c r="IWO71" s="191">
        <f t="shared" si="106"/>
        <v>0</v>
      </c>
      <c r="IWP71" s="191">
        <f t="shared" si="106"/>
        <v>0</v>
      </c>
      <c r="IWQ71" s="191">
        <f t="shared" si="106"/>
        <v>0</v>
      </c>
      <c r="IWR71" s="191">
        <f t="shared" si="106"/>
        <v>0</v>
      </c>
      <c r="IWS71" s="191">
        <f t="shared" si="106"/>
        <v>0</v>
      </c>
      <c r="IWT71" s="191">
        <f t="shared" si="106"/>
        <v>0</v>
      </c>
      <c r="IWU71" s="191">
        <f t="shared" si="106"/>
        <v>0</v>
      </c>
      <c r="IWV71" s="191">
        <f t="shared" si="106"/>
        <v>0</v>
      </c>
      <c r="IWW71" s="191">
        <f t="shared" si="106"/>
        <v>0</v>
      </c>
      <c r="IWX71" s="191">
        <f t="shared" si="106"/>
        <v>0</v>
      </c>
      <c r="IWY71" s="191">
        <f t="shared" si="106"/>
        <v>0</v>
      </c>
      <c r="IWZ71" s="191">
        <f t="shared" si="106"/>
        <v>0</v>
      </c>
      <c r="IXA71" s="191">
        <f t="shared" si="106"/>
        <v>0</v>
      </c>
      <c r="IXB71" s="191">
        <f t="shared" si="106"/>
        <v>0</v>
      </c>
      <c r="IXC71" s="191">
        <f t="shared" si="106"/>
        <v>0</v>
      </c>
      <c r="IXD71" s="191">
        <f t="shared" si="106"/>
        <v>0</v>
      </c>
      <c r="IXE71" s="191">
        <f t="shared" si="106"/>
        <v>0</v>
      </c>
      <c r="IXF71" s="191">
        <f t="shared" si="106"/>
        <v>0</v>
      </c>
      <c r="IXG71" s="191">
        <f t="shared" si="106"/>
        <v>0</v>
      </c>
      <c r="IXH71" s="191">
        <f t="shared" si="106"/>
        <v>0</v>
      </c>
      <c r="IXI71" s="191">
        <f t="shared" si="106"/>
        <v>0</v>
      </c>
      <c r="IXJ71" s="191">
        <f t="shared" si="106"/>
        <v>0</v>
      </c>
      <c r="IXK71" s="191">
        <f t="shared" si="106"/>
        <v>0</v>
      </c>
      <c r="IXL71" s="191">
        <f t="shared" si="106"/>
        <v>0</v>
      </c>
      <c r="IXM71" s="191">
        <f t="shared" si="106"/>
        <v>0</v>
      </c>
      <c r="IXN71" s="191">
        <f t="shared" si="106"/>
        <v>0</v>
      </c>
      <c r="IXO71" s="191">
        <f t="shared" ref="IXO71:IZZ71" si="107">SUM(IXO72:IXO84)</f>
        <v>0</v>
      </c>
      <c r="IXP71" s="191">
        <f t="shared" si="107"/>
        <v>0</v>
      </c>
      <c r="IXQ71" s="191">
        <f t="shared" si="107"/>
        <v>0</v>
      </c>
      <c r="IXR71" s="191">
        <f t="shared" si="107"/>
        <v>0</v>
      </c>
      <c r="IXS71" s="191">
        <f t="shared" si="107"/>
        <v>0</v>
      </c>
      <c r="IXT71" s="191">
        <f t="shared" si="107"/>
        <v>0</v>
      </c>
      <c r="IXU71" s="191">
        <f t="shared" si="107"/>
        <v>0</v>
      </c>
      <c r="IXV71" s="191">
        <f t="shared" si="107"/>
        <v>0</v>
      </c>
      <c r="IXW71" s="191">
        <f t="shared" si="107"/>
        <v>0</v>
      </c>
      <c r="IXX71" s="191">
        <f t="shared" si="107"/>
        <v>0</v>
      </c>
      <c r="IXY71" s="191">
        <f t="shared" si="107"/>
        <v>0</v>
      </c>
      <c r="IXZ71" s="191">
        <f t="shared" si="107"/>
        <v>0</v>
      </c>
      <c r="IYA71" s="191">
        <f t="shared" si="107"/>
        <v>0</v>
      </c>
      <c r="IYB71" s="191">
        <f t="shared" si="107"/>
        <v>0</v>
      </c>
      <c r="IYC71" s="191">
        <f t="shared" si="107"/>
        <v>0</v>
      </c>
      <c r="IYD71" s="191">
        <f t="shared" si="107"/>
        <v>0</v>
      </c>
      <c r="IYE71" s="191">
        <f t="shared" si="107"/>
        <v>0</v>
      </c>
      <c r="IYF71" s="191">
        <f t="shared" si="107"/>
        <v>0</v>
      </c>
      <c r="IYG71" s="191">
        <f t="shared" si="107"/>
        <v>0</v>
      </c>
      <c r="IYH71" s="191">
        <f t="shared" si="107"/>
        <v>0</v>
      </c>
      <c r="IYI71" s="191">
        <f t="shared" si="107"/>
        <v>0</v>
      </c>
      <c r="IYJ71" s="191">
        <f t="shared" si="107"/>
        <v>0</v>
      </c>
      <c r="IYK71" s="191">
        <f t="shared" si="107"/>
        <v>0</v>
      </c>
      <c r="IYL71" s="191">
        <f t="shared" si="107"/>
        <v>0</v>
      </c>
      <c r="IYM71" s="191">
        <f t="shared" si="107"/>
        <v>0</v>
      </c>
      <c r="IYN71" s="191">
        <f t="shared" si="107"/>
        <v>0</v>
      </c>
      <c r="IYO71" s="191">
        <f t="shared" si="107"/>
        <v>0</v>
      </c>
      <c r="IYP71" s="191">
        <f t="shared" si="107"/>
        <v>0</v>
      </c>
      <c r="IYQ71" s="191">
        <f t="shared" si="107"/>
        <v>0</v>
      </c>
      <c r="IYR71" s="191">
        <f t="shared" si="107"/>
        <v>0</v>
      </c>
      <c r="IYS71" s="191">
        <f t="shared" si="107"/>
        <v>0</v>
      </c>
      <c r="IYT71" s="191">
        <f t="shared" si="107"/>
        <v>0</v>
      </c>
      <c r="IYU71" s="191">
        <f t="shared" si="107"/>
        <v>0</v>
      </c>
      <c r="IYV71" s="191">
        <f t="shared" si="107"/>
        <v>0</v>
      </c>
      <c r="IYW71" s="191">
        <f t="shared" si="107"/>
        <v>0</v>
      </c>
      <c r="IYX71" s="191">
        <f t="shared" si="107"/>
        <v>0</v>
      </c>
      <c r="IYY71" s="191">
        <f t="shared" si="107"/>
        <v>0</v>
      </c>
      <c r="IYZ71" s="191">
        <f t="shared" si="107"/>
        <v>0</v>
      </c>
      <c r="IZA71" s="191">
        <f t="shared" si="107"/>
        <v>0</v>
      </c>
      <c r="IZB71" s="191">
        <f t="shared" si="107"/>
        <v>0</v>
      </c>
      <c r="IZC71" s="191">
        <f t="shared" si="107"/>
        <v>0</v>
      </c>
      <c r="IZD71" s="191">
        <f t="shared" si="107"/>
        <v>0</v>
      </c>
      <c r="IZE71" s="191">
        <f t="shared" si="107"/>
        <v>0</v>
      </c>
      <c r="IZF71" s="191">
        <f t="shared" si="107"/>
        <v>0</v>
      </c>
      <c r="IZG71" s="191">
        <f t="shared" si="107"/>
        <v>0</v>
      </c>
      <c r="IZH71" s="191">
        <f t="shared" si="107"/>
        <v>0</v>
      </c>
      <c r="IZI71" s="191">
        <f t="shared" si="107"/>
        <v>0</v>
      </c>
      <c r="IZJ71" s="191">
        <f t="shared" si="107"/>
        <v>0</v>
      </c>
      <c r="IZK71" s="191">
        <f t="shared" si="107"/>
        <v>0</v>
      </c>
      <c r="IZL71" s="191">
        <f t="shared" si="107"/>
        <v>0</v>
      </c>
      <c r="IZM71" s="191">
        <f t="shared" si="107"/>
        <v>0</v>
      </c>
      <c r="IZN71" s="191">
        <f t="shared" si="107"/>
        <v>0</v>
      </c>
      <c r="IZO71" s="191">
        <f t="shared" si="107"/>
        <v>0</v>
      </c>
      <c r="IZP71" s="191">
        <f t="shared" si="107"/>
        <v>0</v>
      </c>
      <c r="IZQ71" s="191">
        <f t="shared" si="107"/>
        <v>0</v>
      </c>
      <c r="IZR71" s="191">
        <f t="shared" si="107"/>
        <v>0</v>
      </c>
      <c r="IZS71" s="191">
        <f t="shared" si="107"/>
        <v>0</v>
      </c>
      <c r="IZT71" s="191">
        <f t="shared" si="107"/>
        <v>0</v>
      </c>
      <c r="IZU71" s="191">
        <f t="shared" si="107"/>
        <v>0</v>
      </c>
      <c r="IZV71" s="191">
        <f t="shared" si="107"/>
        <v>0</v>
      </c>
      <c r="IZW71" s="191">
        <f t="shared" si="107"/>
        <v>0</v>
      </c>
      <c r="IZX71" s="191">
        <f t="shared" si="107"/>
        <v>0</v>
      </c>
      <c r="IZY71" s="191">
        <f t="shared" si="107"/>
        <v>0</v>
      </c>
      <c r="IZZ71" s="191">
        <f t="shared" si="107"/>
        <v>0</v>
      </c>
      <c r="JAA71" s="191">
        <f t="shared" ref="JAA71:JCL71" si="108">SUM(JAA72:JAA84)</f>
        <v>0</v>
      </c>
      <c r="JAB71" s="191">
        <f t="shared" si="108"/>
        <v>0</v>
      </c>
      <c r="JAC71" s="191">
        <f t="shared" si="108"/>
        <v>0</v>
      </c>
      <c r="JAD71" s="191">
        <f t="shared" si="108"/>
        <v>0</v>
      </c>
      <c r="JAE71" s="191">
        <f t="shared" si="108"/>
        <v>0</v>
      </c>
      <c r="JAF71" s="191">
        <f t="shared" si="108"/>
        <v>0</v>
      </c>
      <c r="JAG71" s="191">
        <f t="shared" si="108"/>
        <v>0</v>
      </c>
      <c r="JAH71" s="191">
        <f t="shared" si="108"/>
        <v>0</v>
      </c>
      <c r="JAI71" s="191">
        <f t="shared" si="108"/>
        <v>0</v>
      </c>
      <c r="JAJ71" s="191">
        <f t="shared" si="108"/>
        <v>0</v>
      </c>
      <c r="JAK71" s="191">
        <f t="shared" si="108"/>
        <v>0</v>
      </c>
      <c r="JAL71" s="191">
        <f t="shared" si="108"/>
        <v>0</v>
      </c>
      <c r="JAM71" s="191">
        <f t="shared" si="108"/>
        <v>0</v>
      </c>
      <c r="JAN71" s="191">
        <f t="shared" si="108"/>
        <v>0</v>
      </c>
      <c r="JAO71" s="191">
        <f t="shared" si="108"/>
        <v>0</v>
      </c>
      <c r="JAP71" s="191">
        <f t="shared" si="108"/>
        <v>0</v>
      </c>
      <c r="JAQ71" s="191">
        <f t="shared" si="108"/>
        <v>0</v>
      </c>
      <c r="JAR71" s="191">
        <f t="shared" si="108"/>
        <v>0</v>
      </c>
      <c r="JAS71" s="191">
        <f t="shared" si="108"/>
        <v>0</v>
      </c>
      <c r="JAT71" s="191">
        <f t="shared" si="108"/>
        <v>0</v>
      </c>
      <c r="JAU71" s="191">
        <f t="shared" si="108"/>
        <v>0</v>
      </c>
      <c r="JAV71" s="191">
        <f t="shared" si="108"/>
        <v>0</v>
      </c>
      <c r="JAW71" s="191">
        <f t="shared" si="108"/>
        <v>0</v>
      </c>
      <c r="JAX71" s="191">
        <f t="shared" si="108"/>
        <v>0</v>
      </c>
      <c r="JAY71" s="191">
        <f t="shared" si="108"/>
        <v>0</v>
      </c>
      <c r="JAZ71" s="191">
        <f t="shared" si="108"/>
        <v>0</v>
      </c>
      <c r="JBA71" s="191">
        <f t="shared" si="108"/>
        <v>0</v>
      </c>
      <c r="JBB71" s="191">
        <f t="shared" si="108"/>
        <v>0</v>
      </c>
      <c r="JBC71" s="191">
        <f t="shared" si="108"/>
        <v>0</v>
      </c>
      <c r="JBD71" s="191">
        <f t="shared" si="108"/>
        <v>0</v>
      </c>
      <c r="JBE71" s="191">
        <f t="shared" si="108"/>
        <v>0</v>
      </c>
      <c r="JBF71" s="191">
        <f t="shared" si="108"/>
        <v>0</v>
      </c>
      <c r="JBG71" s="191">
        <f t="shared" si="108"/>
        <v>0</v>
      </c>
      <c r="JBH71" s="191">
        <f t="shared" si="108"/>
        <v>0</v>
      </c>
      <c r="JBI71" s="191">
        <f t="shared" si="108"/>
        <v>0</v>
      </c>
      <c r="JBJ71" s="191">
        <f t="shared" si="108"/>
        <v>0</v>
      </c>
      <c r="JBK71" s="191">
        <f t="shared" si="108"/>
        <v>0</v>
      </c>
      <c r="JBL71" s="191">
        <f t="shared" si="108"/>
        <v>0</v>
      </c>
      <c r="JBM71" s="191">
        <f t="shared" si="108"/>
        <v>0</v>
      </c>
      <c r="JBN71" s="191">
        <f t="shared" si="108"/>
        <v>0</v>
      </c>
      <c r="JBO71" s="191">
        <f t="shared" si="108"/>
        <v>0</v>
      </c>
      <c r="JBP71" s="191">
        <f t="shared" si="108"/>
        <v>0</v>
      </c>
      <c r="JBQ71" s="191">
        <f t="shared" si="108"/>
        <v>0</v>
      </c>
      <c r="JBR71" s="191">
        <f t="shared" si="108"/>
        <v>0</v>
      </c>
      <c r="JBS71" s="191">
        <f t="shared" si="108"/>
        <v>0</v>
      </c>
      <c r="JBT71" s="191">
        <f t="shared" si="108"/>
        <v>0</v>
      </c>
      <c r="JBU71" s="191">
        <f t="shared" si="108"/>
        <v>0</v>
      </c>
      <c r="JBV71" s="191">
        <f t="shared" si="108"/>
        <v>0</v>
      </c>
      <c r="JBW71" s="191">
        <f t="shared" si="108"/>
        <v>0</v>
      </c>
      <c r="JBX71" s="191">
        <f t="shared" si="108"/>
        <v>0</v>
      </c>
      <c r="JBY71" s="191">
        <f t="shared" si="108"/>
        <v>0</v>
      </c>
      <c r="JBZ71" s="191">
        <f t="shared" si="108"/>
        <v>0</v>
      </c>
      <c r="JCA71" s="191">
        <f t="shared" si="108"/>
        <v>0</v>
      </c>
      <c r="JCB71" s="191">
        <f t="shared" si="108"/>
        <v>0</v>
      </c>
      <c r="JCC71" s="191">
        <f t="shared" si="108"/>
        <v>0</v>
      </c>
      <c r="JCD71" s="191">
        <f t="shared" si="108"/>
        <v>0</v>
      </c>
      <c r="JCE71" s="191">
        <f t="shared" si="108"/>
        <v>0</v>
      </c>
      <c r="JCF71" s="191">
        <f t="shared" si="108"/>
        <v>0</v>
      </c>
      <c r="JCG71" s="191">
        <f t="shared" si="108"/>
        <v>0</v>
      </c>
      <c r="JCH71" s="191">
        <f t="shared" si="108"/>
        <v>0</v>
      </c>
      <c r="JCI71" s="191">
        <f t="shared" si="108"/>
        <v>0</v>
      </c>
      <c r="JCJ71" s="191">
        <f t="shared" si="108"/>
        <v>0</v>
      </c>
      <c r="JCK71" s="191">
        <f t="shared" si="108"/>
        <v>0</v>
      </c>
      <c r="JCL71" s="191">
        <f t="shared" si="108"/>
        <v>0</v>
      </c>
      <c r="JCM71" s="191">
        <f t="shared" ref="JCM71:JEX71" si="109">SUM(JCM72:JCM84)</f>
        <v>0</v>
      </c>
      <c r="JCN71" s="191">
        <f t="shared" si="109"/>
        <v>0</v>
      </c>
      <c r="JCO71" s="191">
        <f t="shared" si="109"/>
        <v>0</v>
      </c>
      <c r="JCP71" s="191">
        <f t="shared" si="109"/>
        <v>0</v>
      </c>
      <c r="JCQ71" s="191">
        <f t="shared" si="109"/>
        <v>0</v>
      </c>
      <c r="JCR71" s="191">
        <f t="shared" si="109"/>
        <v>0</v>
      </c>
      <c r="JCS71" s="191">
        <f t="shared" si="109"/>
        <v>0</v>
      </c>
      <c r="JCT71" s="191">
        <f t="shared" si="109"/>
        <v>0</v>
      </c>
      <c r="JCU71" s="191">
        <f t="shared" si="109"/>
        <v>0</v>
      </c>
      <c r="JCV71" s="191">
        <f t="shared" si="109"/>
        <v>0</v>
      </c>
      <c r="JCW71" s="191">
        <f t="shared" si="109"/>
        <v>0</v>
      </c>
      <c r="JCX71" s="191">
        <f t="shared" si="109"/>
        <v>0</v>
      </c>
      <c r="JCY71" s="191">
        <f t="shared" si="109"/>
        <v>0</v>
      </c>
      <c r="JCZ71" s="191">
        <f t="shared" si="109"/>
        <v>0</v>
      </c>
      <c r="JDA71" s="191">
        <f t="shared" si="109"/>
        <v>0</v>
      </c>
      <c r="JDB71" s="191">
        <f t="shared" si="109"/>
        <v>0</v>
      </c>
      <c r="JDC71" s="191">
        <f t="shared" si="109"/>
        <v>0</v>
      </c>
      <c r="JDD71" s="191">
        <f t="shared" si="109"/>
        <v>0</v>
      </c>
      <c r="JDE71" s="191">
        <f t="shared" si="109"/>
        <v>0</v>
      </c>
      <c r="JDF71" s="191">
        <f t="shared" si="109"/>
        <v>0</v>
      </c>
      <c r="JDG71" s="191">
        <f t="shared" si="109"/>
        <v>0</v>
      </c>
      <c r="JDH71" s="191">
        <f t="shared" si="109"/>
        <v>0</v>
      </c>
      <c r="JDI71" s="191">
        <f t="shared" si="109"/>
        <v>0</v>
      </c>
      <c r="JDJ71" s="191">
        <f t="shared" si="109"/>
        <v>0</v>
      </c>
      <c r="JDK71" s="191">
        <f t="shared" si="109"/>
        <v>0</v>
      </c>
      <c r="JDL71" s="191">
        <f t="shared" si="109"/>
        <v>0</v>
      </c>
      <c r="JDM71" s="191">
        <f t="shared" si="109"/>
        <v>0</v>
      </c>
      <c r="JDN71" s="191">
        <f t="shared" si="109"/>
        <v>0</v>
      </c>
      <c r="JDO71" s="191">
        <f t="shared" si="109"/>
        <v>0</v>
      </c>
      <c r="JDP71" s="191">
        <f t="shared" si="109"/>
        <v>0</v>
      </c>
      <c r="JDQ71" s="191">
        <f t="shared" si="109"/>
        <v>0</v>
      </c>
      <c r="JDR71" s="191">
        <f t="shared" si="109"/>
        <v>0</v>
      </c>
      <c r="JDS71" s="191">
        <f t="shared" si="109"/>
        <v>0</v>
      </c>
      <c r="JDT71" s="191">
        <f t="shared" si="109"/>
        <v>0</v>
      </c>
      <c r="JDU71" s="191">
        <f t="shared" si="109"/>
        <v>0</v>
      </c>
      <c r="JDV71" s="191">
        <f t="shared" si="109"/>
        <v>0</v>
      </c>
      <c r="JDW71" s="191">
        <f t="shared" si="109"/>
        <v>0</v>
      </c>
      <c r="JDX71" s="191">
        <f t="shared" si="109"/>
        <v>0</v>
      </c>
      <c r="JDY71" s="191">
        <f t="shared" si="109"/>
        <v>0</v>
      </c>
      <c r="JDZ71" s="191">
        <f t="shared" si="109"/>
        <v>0</v>
      </c>
      <c r="JEA71" s="191">
        <f t="shared" si="109"/>
        <v>0</v>
      </c>
      <c r="JEB71" s="191">
        <f t="shared" si="109"/>
        <v>0</v>
      </c>
      <c r="JEC71" s="191">
        <f t="shared" si="109"/>
        <v>0</v>
      </c>
      <c r="JED71" s="191">
        <f t="shared" si="109"/>
        <v>0</v>
      </c>
      <c r="JEE71" s="191">
        <f t="shared" si="109"/>
        <v>0</v>
      </c>
      <c r="JEF71" s="191">
        <f t="shared" si="109"/>
        <v>0</v>
      </c>
      <c r="JEG71" s="191">
        <f t="shared" si="109"/>
        <v>0</v>
      </c>
      <c r="JEH71" s="191">
        <f t="shared" si="109"/>
        <v>0</v>
      </c>
      <c r="JEI71" s="191">
        <f t="shared" si="109"/>
        <v>0</v>
      </c>
      <c r="JEJ71" s="191">
        <f t="shared" si="109"/>
        <v>0</v>
      </c>
      <c r="JEK71" s="191">
        <f t="shared" si="109"/>
        <v>0</v>
      </c>
      <c r="JEL71" s="191">
        <f t="shared" si="109"/>
        <v>0</v>
      </c>
      <c r="JEM71" s="191">
        <f t="shared" si="109"/>
        <v>0</v>
      </c>
      <c r="JEN71" s="191">
        <f t="shared" si="109"/>
        <v>0</v>
      </c>
      <c r="JEO71" s="191">
        <f t="shared" si="109"/>
        <v>0</v>
      </c>
      <c r="JEP71" s="191">
        <f t="shared" si="109"/>
        <v>0</v>
      </c>
      <c r="JEQ71" s="191">
        <f t="shared" si="109"/>
        <v>0</v>
      </c>
      <c r="JER71" s="191">
        <f t="shared" si="109"/>
        <v>0</v>
      </c>
      <c r="JES71" s="191">
        <f t="shared" si="109"/>
        <v>0</v>
      </c>
      <c r="JET71" s="191">
        <f t="shared" si="109"/>
        <v>0</v>
      </c>
      <c r="JEU71" s="191">
        <f t="shared" si="109"/>
        <v>0</v>
      </c>
      <c r="JEV71" s="191">
        <f t="shared" si="109"/>
        <v>0</v>
      </c>
      <c r="JEW71" s="191">
        <f t="shared" si="109"/>
        <v>0</v>
      </c>
      <c r="JEX71" s="191">
        <f t="shared" si="109"/>
        <v>0</v>
      </c>
      <c r="JEY71" s="191">
        <f t="shared" ref="JEY71:JHJ71" si="110">SUM(JEY72:JEY84)</f>
        <v>0</v>
      </c>
      <c r="JEZ71" s="191">
        <f t="shared" si="110"/>
        <v>0</v>
      </c>
      <c r="JFA71" s="191">
        <f t="shared" si="110"/>
        <v>0</v>
      </c>
      <c r="JFB71" s="191">
        <f t="shared" si="110"/>
        <v>0</v>
      </c>
      <c r="JFC71" s="191">
        <f t="shared" si="110"/>
        <v>0</v>
      </c>
      <c r="JFD71" s="191">
        <f t="shared" si="110"/>
        <v>0</v>
      </c>
      <c r="JFE71" s="191">
        <f t="shared" si="110"/>
        <v>0</v>
      </c>
      <c r="JFF71" s="191">
        <f t="shared" si="110"/>
        <v>0</v>
      </c>
      <c r="JFG71" s="191">
        <f t="shared" si="110"/>
        <v>0</v>
      </c>
      <c r="JFH71" s="191">
        <f t="shared" si="110"/>
        <v>0</v>
      </c>
      <c r="JFI71" s="191">
        <f t="shared" si="110"/>
        <v>0</v>
      </c>
      <c r="JFJ71" s="191">
        <f t="shared" si="110"/>
        <v>0</v>
      </c>
      <c r="JFK71" s="191">
        <f t="shared" si="110"/>
        <v>0</v>
      </c>
      <c r="JFL71" s="191">
        <f t="shared" si="110"/>
        <v>0</v>
      </c>
      <c r="JFM71" s="191">
        <f t="shared" si="110"/>
        <v>0</v>
      </c>
      <c r="JFN71" s="191">
        <f t="shared" si="110"/>
        <v>0</v>
      </c>
      <c r="JFO71" s="191">
        <f t="shared" si="110"/>
        <v>0</v>
      </c>
      <c r="JFP71" s="191">
        <f t="shared" si="110"/>
        <v>0</v>
      </c>
      <c r="JFQ71" s="191">
        <f t="shared" si="110"/>
        <v>0</v>
      </c>
      <c r="JFR71" s="191">
        <f t="shared" si="110"/>
        <v>0</v>
      </c>
      <c r="JFS71" s="191">
        <f t="shared" si="110"/>
        <v>0</v>
      </c>
      <c r="JFT71" s="191">
        <f t="shared" si="110"/>
        <v>0</v>
      </c>
      <c r="JFU71" s="191">
        <f t="shared" si="110"/>
        <v>0</v>
      </c>
      <c r="JFV71" s="191">
        <f t="shared" si="110"/>
        <v>0</v>
      </c>
      <c r="JFW71" s="191">
        <f t="shared" si="110"/>
        <v>0</v>
      </c>
      <c r="JFX71" s="191">
        <f t="shared" si="110"/>
        <v>0</v>
      </c>
      <c r="JFY71" s="191">
        <f t="shared" si="110"/>
        <v>0</v>
      </c>
      <c r="JFZ71" s="191">
        <f t="shared" si="110"/>
        <v>0</v>
      </c>
      <c r="JGA71" s="191">
        <f t="shared" si="110"/>
        <v>0</v>
      </c>
      <c r="JGB71" s="191">
        <f t="shared" si="110"/>
        <v>0</v>
      </c>
      <c r="JGC71" s="191">
        <f t="shared" si="110"/>
        <v>0</v>
      </c>
      <c r="JGD71" s="191">
        <f t="shared" si="110"/>
        <v>0</v>
      </c>
      <c r="JGE71" s="191">
        <f t="shared" si="110"/>
        <v>0</v>
      </c>
      <c r="JGF71" s="191">
        <f t="shared" si="110"/>
        <v>0</v>
      </c>
      <c r="JGG71" s="191">
        <f t="shared" si="110"/>
        <v>0</v>
      </c>
      <c r="JGH71" s="191">
        <f t="shared" si="110"/>
        <v>0</v>
      </c>
      <c r="JGI71" s="191">
        <f t="shared" si="110"/>
        <v>0</v>
      </c>
      <c r="JGJ71" s="191">
        <f t="shared" si="110"/>
        <v>0</v>
      </c>
      <c r="JGK71" s="191">
        <f t="shared" si="110"/>
        <v>0</v>
      </c>
      <c r="JGL71" s="191">
        <f t="shared" si="110"/>
        <v>0</v>
      </c>
      <c r="JGM71" s="191">
        <f t="shared" si="110"/>
        <v>0</v>
      </c>
      <c r="JGN71" s="191">
        <f t="shared" si="110"/>
        <v>0</v>
      </c>
      <c r="JGO71" s="191">
        <f t="shared" si="110"/>
        <v>0</v>
      </c>
      <c r="JGP71" s="191">
        <f t="shared" si="110"/>
        <v>0</v>
      </c>
      <c r="JGQ71" s="191">
        <f t="shared" si="110"/>
        <v>0</v>
      </c>
      <c r="JGR71" s="191">
        <f t="shared" si="110"/>
        <v>0</v>
      </c>
      <c r="JGS71" s="191">
        <f t="shared" si="110"/>
        <v>0</v>
      </c>
      <c r="JGT71" s="191">
        <f t="shared" si="110"/>
        <v>0</v>
      </c>
      <c r="JGU71" s="191">
        <f t="shared" si="110"/>
        <v>0</v>
      </c>
      <c r="JGV71" s="191">
        <f t="shared" si="110"/>
        <v>0</v>
      </c>
      <c r="JGW71" s="191">
        <f t="shared" si="110"/>
        <v>0</v>
      </c>
      <c r="JGX71" s="191">
        <f t="shared" si="110"/>
        <v>0</v>
      </c>
      <c r="JGY71" s="191">
        <f t="shared" si="110"/>
        <v>0</v>
      </c>
      <c r="JGZ71" s="191">
        <f t="shared" si="110"/>
        <v>0</v>
      </c>
      <c r="JHA71" s="191">
        <f t="shared" si="110"/>
        <v>0</v>
      </c>
      <c r="JHB71" s="191">
        <f t="shared" si="110"/>
        <v>0</v>
      </c>
      <c r="JHC71" s="191">
        <f t="shared" si="110"/>
        <v>0</v>
      </c>
      <c r="JHD71" s="191">
        <f t="shared" si="110"/>
        <v>0</v>
      </c>
      <c r="JHE71" s="191">
        <f t="shared" si="110"/>
        <v>0</v>
      </c>
      <c r="JHF71" s="191">
        <f t="shared" si="110"/>
        <v>0</v>
      </c>
      <c r="JHG71" s="191">
        <f t="shared" si="110"/>
        <v>0</v>
      </c>
      <c r="JHH71" s="191">
        <f t="shared" si="110"/>
        <v>0</v>
      </c>
      <c r="JHI71" s="191">
        <f t="shared" si="110"/>
        <v>0</v>
      </c>
      <c r="JHJ71" s="191">
        <f t="shared" si="110"/>
        <v>0</v>
      </c>
      <c r="JHK71" s="191">
        <f t="shared" ref="JHK71:JJV71" si="111">SUM(JHK72:JHK84)</f>
        <v>0</v>
      </c>
      <c r="JHL71" s="191">
        <f t="shared" si="111"/>
        <v>0</v>
      </c>
      <c r="JHM71" s="191">
        <f t="shared" si="111"/>
        <v>0</v>
      </c>
      <c r="JHN71" s="191">
        <f t="shared" si="111"/>
        <v>0</v>
      </c>
      <c r="JHO71" s="191">
        <f t="shared" si="111"/>
        <v>0</v>
      </c>
      <c r="JHP71" s="191">
        <f t="shared" si="111"/>
        <v>0</v>
      </c>
      <c r="JHQ71" s="191">
        <f t="shared" si="111"/>
        <v>0</v>
      </c>
      <c r="JHR71" s="191">
        <f t="shared" si="111"/>
        <v>0</v>
      </c>
      <c r="JHS71" s="191">
        <f t="shared" si="111"/>
        <v>0</v>
      </c>
      <c r="JHT71" s="191">
        <f t="shared" si="111"/>
        <v>0</v>
      </c>
      <c r="JHU71" s="191">
        <f t="shared" si="111"/>
        <v>0</v>
      </c>
      <c r="JHV71" s="191">
        <f t="shared" si="111"/>
        <v>0</v>
      </c>
      <c r="JHW71" s="191">
        <f t="shared" si="111"/>
        <v>0</v>
      </c>
      <c r="JHX71" s="191">
        <f t="shared" si="111"/>
        <v>0</v>
      </c>
      <c r="JHY71" s="191">
        <f t="shared" si="111"/>
        <v>0</v>
      </c>
      <c r="JHZ71" s="191">
        <f t="shared" si="111"/>
        <v>0</v>
      </c>
      <c r="JIA71" s="191">
        <f t="shared" si="111"/>
        <v>0</v>
      </c>
      <c r="JIB71" s="191">
        <f t="shared" si="111"/>
        <v>0</v>
      </c>
      <c r="JIC71" s="191">
        <f t="shared" si="111"/>
        <v>0</v>
      </c>
      <c r="JID71" s="191">
        <f t="shared" si="111"/>
        <v>0</v>
      </c>
      <c r="JIE71" s="191">
        <f t="shared" si="111"/>
        <v>0</v>
      </c>
      <c r="JIF71" s="191">
        <f t="shared" si="111"/>
        <v>0</v>
      </c>
      <c r="JIG71" s="191">
        <f t="shared" si="111"/>
        <v>0</v>
      </c>
      <c r="JIH71" s="191">
        <f t="shared" si="111"/>
        <v>0</v>
      </c>
      <c r="JII71" s="191">
        <f t="shared" si="111"/>
        <v>0</v>
      </c>
      <c r="JIJ71" s="191">
        <f t="shared" si="111"/>
        <v>0</v>
      </c>
      <c r="JIK71" s="191">
        <f t="shared" si="111"/>
        <v>0</v>
      </c>
      <c r="JIL71" s="191">
        <f t="shared" si="111"/>
        <v>0</v>
      </c>
      <c r="JIM71" s="191">
        <f t="shared" si="111"/>
        <v>0</v>
      </c>
      <c r="JIN71" s="191">
        <f t="shared" si="111"/>
        <v>0</v>
      </c>
      <c r="JIO71" s="191">
        <f t="shared" si="111"/>
        <v>0</v>
      </c>
      <c r="JIP71" s="191">
        <f t="shared" si="111"/>
        <v>0</v>
      </c>
      <c r="JIQ71" s="191">
        <f t="shared" si="111"/>
        <v>0</v>
      </c>
      <c r="JIR71" s="191">
        <f t="shared" si="111"/>
        <v>0</v>
      </c>
      <c r="JIS71" s="191">
        <f t="shared" si="111"/>
        <v>0</v>
      </c>
      <c r="JIT71" s="191">
        <f t="shared" si="111"/>
        <v>0</v>
      </c>
      <c r="JIU71" s="191">
        <f t="shared" si="111"/>
        <v>0</v>
      </c>
      <c r="JIV71" s="191">
        <f t="shared" si="111"/>
        <v>0</v>
      </c>
      <c r="JIW71" s="191">
        <f t="shared" si="111"/>
        <v>0</v>
      </c>
      <c r="JIX71" s="191">
        <f t="shared" si="111"/>
        <v>0</v>
      </c>
      <c r="JIY71" s="191">
        <f t="shared" si="111"/>
        <v>0</v>
      </c>
      <c r="JIZ71" s="191">
        <f t="shared" si="111"/>
        <v>0</v>
      </c>
      <c r="JJA71" s="191">
        <f t="shared" si="111"/>
        <v>0</v>
      </c>
      <c r="JJB71" s="191">
        <f t="shared" si="111"/>
        <v>0</v>
      </c>
      <c r="JJC71" s="191">
        <f t="shared" si="111"/>
        <v>0</v>
      </c>
      <c r="JJD71" s="191">
        <f t="shared" si="111"/>
        <v>0</v>
      </c>
      <c r="JJE71" s="191">
        <f t="shared" si="111"/>
        <v>0</v>
      </c>
      <c r="JJF71" s="191">
        <f t="shared" si="111"/>
        <v>0</v>
      </c>
      <c r="JJG71" s="191">
        <f t="shared" si="111"/>
        <v>0</v>
      </c>
      <c r="JJH71" s="191">
        <f t="shared" si="111"/>
        <v>0</v>
      </c>
      <c r="JJI71" s="191">
        <f t="shared" si="111"/>
        <v>0</v>
      </c>
      <c r="JJJ71" s="191">
        <f t="shared" si="111"/>
        <v>0</v>
      </c>
      <c r="JJK71" s="191">
        <f t="shared" si="111"/>
        <v>0</v>
      </c>
      <c r="JJL71" s="191">
        <f t="shared" si="111"/>
        <v>0</v>
      </c>
      <c r="JJM71" s="191">
        <f t="shared" si="111"/>
        <v>0</v>
      </c>
      <c r="JJN71" s="191">
        <f t="shared" si="111"/>
        <v>0</v>
      </c>
      <c r="JJO71" s="191">
        <f t="shared" si="111"/>
        <v>0</v>
      </c>
      <c r="JJP71" s="191">
        <f t="shared" si="111"/>
        <v>0</v>
      </c>
      <c r="JJQ71" s="191">
        <f t="shared" si="111"/>
        <v>0</v>
      </c>
      <c r="JJR71" s="191">
        <f t="shared" si="111"/>
        <v>0</v>
      </c>
      <c r="JJS71" s="191">
        <f t="shared" si="111"/>
        <v>0</v>
      </c>
      <c r="JJT71" s="191">
        <f t="shared" si="111"/>
        <v>0</v>
      </c>
      <c r="JJU71" s="191">
        <f t="shared" si="111"/>
        <v>0</v>
      </c>
      <c r="JJV71" s="191">
        <f t="shared" si="111"/>
        <v>0</v>
      </c>
      <c r="JJW71" s="191">
        <f t="shared" ref="JJW71:JMH71" si="112">SUM(JJW72:JJW84)</f>
        <v>0</v>
      </c>
      <c r="JJX71" s="191">
        <f t="shared" si="112"/>
        <v>0</v>
      </c>
      <c r="JJY71" s="191">
        <f t="shared" si="112"/>
        <v>0</v>
      </c>
      <c r="JJZ71" s="191">
        <f t="shared" si="112"/>
        <v>0</v>
      </c>
      <c r="JKA71" s="191">
        <f t="shared" si="112"/>
        <v>0</v>
      </c>
      <c r="JKB71" s="191">
        <f t="shared" si="112"/>
        <v>0</v>
      </c>
      <c r="JKC71" s="191">
        <f t="shared" si="112"/>
        <v>0</v>
      </c>
      <c r="JKD71" s="191">
        <f t="shared" si="112"/>
        <v>0</v>
      </c>
      <c r="JKE71" s="191">
        <f t="shared" si="112"/>
        <v>0</v>
      </c>
      <c r="JKF71" s="191">
        <f t="shared" si="112"/>
        <v>0</v>
      </c>
      <c r="JKG71" s="191">
        <f t="shared" si="112"/>
        <v>0</v>
      </c>
      <c r="JKH71" s="191">
        <f t="shared" si="112"/>
        <v>0</v>
      </c>
      <c r="JKI71" s="191">
        <f t="shared" si="112"/>
        <v>0</v>
      </c>
      <c r="JKJ71" s="191">
        <f t="shared" si="112"/>
        <v>0</v>
      </c>
      <c r="JKK71" s="191">
        <f t="shared" si="112"/>
        <v>0</v>
      </c>
      <c r="JKL71" s="191">
        <f t="shared" si="112"/>
        <v>0</v>
      </c>
      <c r="JKM71" s="191">
        <f t="shared" si="112"/>
        <v>0</v>
      </c>
      <c r="JKN71" s="191">
        <f t="shared" si="112"/>
        <v>0</v>
      </c>
      <c r="JKO71" s="191">
        <f t="shared" si="112"/>
        <v>0</v>
      </c>
      <c r="JKP71" s="191">
        <f t="shared" si="112"/>
        <v>0</v>
      </c>
      <c r="JKQ71" s="191">
        <f t="shared" si="112"/>
        <v>0</v>
      </c>
      <c r="JKR71" s="191">
        <f t="shared" si="112"/>
        <v>0</v>
      </c>
      <c r="JKS71" s="191">
        <f t="shared" si="112"/>
        <v>0</v>
      </c>
      <c r="JKT71" s="191">
        <f t="shared" si="112"/>
        <v>0</v>
      </c>
      <c r="JKU71" s="191">
        <f t="shared" si="112"/>
        <v>0</v>
      </c>
      <c r="JKV71" s="191">
        <f t="shared" si="112"/>
        <v>0</v>
      </c>
      <c r="JKW71" s="191">
        <f t="shared" si="112"/>
        <v>0</v>
      </c>
      <c r="JKX71" s="191">
        <f t="shared" si="112"/>
        <v>0</v>
      </c>
      <c r="JKY71" s="191">
        <f t="shared" si="112"/>
        <v>0</v>
      </c>
      <c r="JKZ71" s="191">
        <f t="shared" si="112"/>
        <v>0</v>
      </c>
      <c r="JLA71" s="191">
        <f t="shared" si="112"/>
        <v>0</v>
      </c>
      <c r="JLB71" s="191">
        <f t="shared" si="112"/>
        <v>0</v>
      </c>
      <c r="JLC71" s="191">
        <f t="shared" si="112"/>
        <v>0</v>
      </c>
      <c r="JLD71" s="191">
        <f t="shared" si="112"/>
        <v>0</v>
      </c>
      <c r="JLE71" s="191">
        <f t="shared" si="112"/>
        <v>0</v>
      </c>
      <c r="JLF71" s="191">
        <f t="shared" si="112"/>
        <v>0</v>
      </c>
      <c r="JLG71" s="191">
        <f t="shared" si="112"/>
        <v>0</v>
      </c>
      <c r="JLH71" s="191">
        <f t="shared" si="112"/>
        <v>0</v>
      </c>
      <c r="JLI71" s="191">
        <f t="shared" si="112"/>
        <v>0</v>
      </c>
      <c r="JLJ71" s="191">
        <f t="shared" si="112"/>
        <v>0</v>
      </c>
      <c r="JLK71" s="191">
        <f t="shared" si="112"/>
        <v>0</v>
      </c>
      <c r="JLL71" s="191">
        <f t="shared" si="112"/>
        <v>0</v>
      </c>
      <c r="JLM71" s="191">
        <f t="shared" si="112"/>
        <v>0</v>
      </c>
      <c r="JLN71" s="191">
        <f t="shared" si="112"/>
        <v>0</v>
      </c>
      <c r="JLO71" s="191">
        <f t="shared" si="112"/>
        <v>0</v>
      </c>
      <c r="JLP71" s="191">
        <f t="shared" si="112"/>
        <v>0</v>
      </c>
      <c r="JLQ71" s="191">
        <f t="shared" si="112"/>
        <v>0</v>
      </c>
      <c r="JLR71" s="191">
        <f t="shared" si="112"/>
        <v>0</v>
      </c>
      <c r="JLS71" s="191">
        <f t="shared" si="112"/>
        <v>0</v>
      </c>
      <c r="JLT71" s="191">
        <f t="shared" si="112"/>
        <v>0</v>
      </c>
      <c r="JLU71" s="191">
        <f t="shared" si="112"/>
        <v>0</v>
      </c>
      <c r="JLV71" s="191">
        <f t="shared" si="112"/>
        <v>0</v>
      </c>
      <c r="JLW71" s="191">
        <f t="shared" si="112"/>
        <v>0</v>
      </c>
      <c r="JLX71" s="191">
        <f t="shared" si="112"/>
        <v>0</v>
      </c>
      <c r="JLY71" s="191">
        <f t="shared" si="112"/>
        <v>0</v>
      </c>
      <c r="JLZ71" s="191">
        <f t="shared" si="112"/>
        <v>0</v>
      </c>
      <c r="JMA71" s="191">
        <f t="shared" si="112"/>
        <v>0</v>
      </c>
      <c r="JMB71" s="191">
        <f t="shared" si="112"/>
        <v>0</v>
      </c>
      <c r="JMC71" s="191">
        <f t="shared" si="112"/>
        <v>0</v>
      </c>
      <c r="JMD71" s="191">
        <f t="shared" si="112"/>
        <v>0</v>
      </c>
      <c r="JME71" s="191">
        <f t="shared" si="112"/>
        <v>0</v>
      </c>
      <c r="JMF71" s="191">
        <f t="shared" si="112"/>
        <v>0</v>
      </c>
      <c r="JMG71" s="191">
        <f t="shared" si="112"/>
        <v>0</v>
      </c>
      <c r="JMH71" s="191">
        <f t="shared" si="112"/>
        <v>0</v>
      </c>
      <c r="JMI71" s="191">
        <f t="shared" ref="JMI71:JOT71" si="113">SUM(JMI72:JMI84)</f>
        <v>0</v>
      </c>
      <c r="JMJ71" s="191">
        <f t="shared" si="113"/>
        <v>0</v>
      </c>
      <c r="JMK71" s="191">
        <f t="shared" si="113"/>
        <v>0</v>
      </c>
      <c r="JML71" s="191">
        <f t="shared" si="113"/>
        <v>0</v>
      </c>
      <c r="JMM71" s="191">
        <f t="shared" si="113"/>
        <v>0</v>
      </c>
      <c r="JMN71" s="191">
        <f t="shared" si="113"/>
        <v>0</v>
      </c>
      <c r="JMO71" s="191">
        <f t="shared" si="113"/>
        <v>0</v>
      </c>
      <c r="JMP71" s="191">
        <f t="shared" si="113"/>
        <v>0</v>
      </c>
      <c r="JMQ71" s="191">
        <f t="shared" si="113"/>
        <v>0</v>
      </c>
      <c r="JMR71" s="191">
        <f t="shared" si="113"/>
        <v>0</v>
      </c>
      <c r="JMS71" s="191">
        <f t="shared" si="113"/>
        <v>0</v>
      </c>
      <c r="JMT71" s="191">
        <f t="shared" si="113"/>
        <v>0</v>
      </c>
      <c r="JMU71" s="191">
        <f t="shared" si="113"/>
        <v>0</v>
      </c>
      <c r="JMV71" s="191">
        <f t="shared" si="113"/>
        <v>0</v>
      </c>
      <c r="JMW71" s="191">
        <f t="shared" si="113"/>
        <v>0</v>
      </c>
      <c r="JMX71" s="191">
        <f t="shared" si="113"/>
        <v>0</v>
      </c>
      <c r="JMY71" s="191">
        <f t="shared" si="113"/>
        <v>0</v>
      </c>
      <c r="JMZ71" s="191">
        <f t="shared" si="113"/>
        <v>0</v>
      </c>
      <c r="JNA71" s="191">
        <f t="shared" si="113"/>
        <v>0</v>
      </c>
      <c r="JNB71" s="191">
        <f t="shared" si="113"/>
        <v>0</v>
      </c>
      <c r="JNC71" s="191">
        <f t="shared" si="113"/>
        <v>0</v>
      </c>
      <c r="JND71" s="191">
        <f t="shared" si="113"/>
        <v>0</v>
      </c>
      <c r="JNE71" s="191">
        <f t="shared" si="113"/>
        <v>0</v>
      </c>
      <c r="JNF71" s="191">
        <f t="shared" si="113"/>
        <v>0</v>
      </c>
      <c r="JNG71" s="191">
        <f t="shared" si="113"/>
        <v>0</v>
      </c>
      <c r="JNH71" s="191">
        <f t="shared" si="113"/>
        <v>0</v>
      </c>
      <c r="JNI71" s="191">
        <f t="shared" si="113"/>
        <v>0</v>
      </c>
      <c r="JNJ71" s="191">
        <f t="shared" si="113"/>
        <v>0</v>
      </c>
      <c r="JNK71" s="191">
        <f t="shared" si="113"/>
        <v>0</v>
      </c>
      <c r="JNL71" s="191">
        <f t="shared" si="113"/>
        <v>0</v>
      </c>
      <c r="JNM71" s="191">
        <f t="shared" si="113"/>
        <v>0</v>
      </c>
      <c r="JNN71" s="191">
        <f t="shared" si="113"/>
        <v>0</v>
      </c>
      <c r="JNO71" s="191">
        <f t="shared" si="113"/>
        <v>0</v>
      </c>
      <c r="JNP71" s="191">
        <f t="shared" si="113"/>
        <v>0</v>
      </c>
      <c r="JNQ71" s="191">
        <f t="shared" si="113"/>
        <v>0</v>
      </c>
      <c r="JNR71" s="191">
        <f t="shared" si="113"/>
        <v>0</v>
      </c>
      <c r="JNS71" s="191">
        <f t="shared" si="113"/>
        <v>0</v>
      </c>
      <c r="JNT71" s="191">
        <f t="shared" si="113"/>
        <v>0</v>
      </c>
      <c r="JNU71" s="191">
        <f t="shared" si="113"/>
        <v>0</v>
      </c>
      <c r="JNV71" s="191">
        <f t="shared" si="113"/>
        <v>0</v>
      </c>
      <c r="JNW71" s="191">
        <f t="shared" si="113"/>
        <v>0</v>
      </c>
      <c r="JNX71" s="191">
        <f t="shared" si="113"/>
        <v>0</v>
      </c>
      <c r="JNY71" s="191">
        <f t="shared" si="113"/>
        <v>0</v>
      </c>
      <c r="JNZ71" s="191">
        <f t="shared" si="113"/>
        <v>0</v>
      </c>
      <c r="JOA71" s="191">
        <f t="shared" si="113"/>
        <v>0</v>
      </c>
      <c r="JOB71" s="191">
        <f t="shared" si="113"/>
        <v>0</v>
      </c>
      <c r="JOC71" s="191">
        <f t="shared" si="113"/>
        <v>0</v>
      </c>
      <c r="JOD71" s="191">
        <f t="shared" si="113"/>
        <v>0</v>
      </c>
      <c r="JOE71" s="191">
        <f t="shared" si="113"/>
        <v>0</v>
      </c>
      <c r="JOF71" s="191">
        <f t="shared" si="113"/>
        <v>0</v>
      </c>
      <c r="JOG71" s="191">
        <f t="shared" si="113"/>
        <v>0</v>
      </c>
      <c r="JOH71" s="191">
        <f t="shared" si="113"/>
        <v>0</v>
      </c>
      <c r="JOI71" s="191">
        <f t="shared" si="113"/>
        <v>0</v>
      </c>
      <c r="JOJ71" s="191">
        <f t="shared" si="113"/>
        <v>0</v>
      </c>
      <c r="JOK71" s="191">
        <f t="shared" si="113"/>
        <v>0</v>
      </c>
      <c r="JOL71" s="191">
        <f t="shared" si="113"/>
        <v>0</v>
      </c>
      <c r="JOM71" s="191">
        <f t="shared" si="113"/>
        <v>0</v>
      </c>
      <c r="JON71" s="191">
        <f t="shared" si="113"/>
        <v>0</v>
      </c>
      <c r="JOO71" s="191">
        <f t="shared" si="113"/>
        <v>0</v>
      </c>
      <c r="JOP71" s="191">
        <f t="shared" si="113"/>
        <v>0</v>
      </c>
      <c r="JOQ71" s="191">
        <f t="shared" si="113"/>
        <v>0</v>
      </c>
      <c r="JOR71" s="191">
        <f t="shared" si="113"/>
        <v>0</v>
      </c>
      <c r="JOS71" s="191">
        <f t="shared" si="113"/>
        <v>0</v>
      </c>
      <c r="JOT71" s="191">
        <f t="shared" si="113"/>
        <v>0</v>
      </c>
      <c r="JOU71" s="191">
        <f t="shared" ref="JOU71:JRF71" si="114">SUM(JOU72:JOU84)</f>
        <v>0</v>
      </c>
      <c r="JOV71" s="191">
        <f t="shared" si="114"/>
        <v>0</v>
      </c>
      <c r="JOW71" s="191">
        <f t="shared" si="114"/>
        <v>0</v>
      </c>
      <c r="JOX71" s="191">
        <f t="shared" si="114"/>
        <v>0</v>
      </c>
      <c r="JOY71" s="191">
        <f t="shared" si="114"/>
        <v>0</v>
      </c>
      <c r="JOZ71" s="191">
        <f t="shared" si="114"/>
        <v>0</v>
      </c>
      <c r="JPA71" s="191">
        <f t="shared" si="114"/>
        <v>0</v>
      </c>
      <c r="JPB71" s="191">
        <f t="shared" si="114"/>
        <v>0</v>
      </c>
      <c r="JPC71" s="191">
        <f t="shared" si="114"/>
        <v>0</v>
      </c>
      <c r="JPD71" s="191">
        <f t="shared" si="114"/>
        <v>0</v>
      </c>
      <c r="JPE71" s="191">
        <f t="shared" si="114"/>
        <v>0</v>
      </c>
      <c r="JPF71" s="191">
        <f t="shared" si="114"/>
        <v>0</v>
      </c>
      <c r="JPG71" s="191">
        <f t="shared" si="114"/>
        <v>0</v>
      </c>
      <c r="JPH71" s="191">
        <f t="shared" si="114"/>
        <v>0</v>
      </c>
      <c r="JPI71" s="191">
        <f t="shared" si="114"/>
        <v>0</v>
      </c>
      <c r="JPJ71" s="191">
        <f t="shared" si="114"/>
        <v>0</v>
      </c>
      <c r="JPK71" s="191">
        <f t="shared" si="114"/>
        <v>0</v>
      </c>
      <c r="JPL71" s="191">
        <f t="shared" si="114"/>
        <v>0</v>
      </c>
      <c r="JPM71" s="191">
        <f t="shared" si="114"/>
        <v>0</v>
      </c>
      <c r="JPN71" s="191">
        <f t="shared" si="114"/>
        <v>0</v>
      </c>
      <c r="JPO71" s="191">
        <f t="shared" si="114"/>
        <v>0</v>
      </c>
      <c r="JPP71" s="191">
        <f t="shared" si="114"/>
        <v>0</v>
      </c>
      <c r="JPQ71" s="191">
        <f t="shared" si="114"/>
        <v>0</v>
      </c>
      <c r="JPR71" s="191">
        <f t="shared" si="114"/>
        <v>0</v>
      </c>
      <c r="JPS71" s="191">
        <f t="shared" si="114"/>
        <v>0</v>
      </c>
      <c r="JPT71" s="191">
        <f t="shared" si="114"/>
        <v>0</v>
      </c>
      <c r="JPU71" s="191">
        <f t="shared" si="114"/>
        <v>0</v>
      </c>
      <c r="JPV71" s="191">
        <f t="shared" si="114"/>
        <v>0</v>
      </c>
      <c r="JPW71" s="191">
        <f t="shared" si="114"/>
        <v>0</v>
      </c>
      <c r="JPX71" s="191">
        <f t="shared" si="114"/>
        <v>0</v>
      </c>
      <c r="JPY71" s="191">
        <f t="shared" si="114"/>
        <v>0</v>
      </c>
      <c r="JPZ71" s="191">
        <f t="shared" si="114"/>
        <v>0</v>
      </c>
      <c r="JQA71" s="191">
        <f t="shared" si="114"/>
        <v>0</v>
      </c>
      <c r="JQB71" s="191">
        <f t="shared" si="114"/>
        <v>0</v>
      </c>
      <c r="JQC71" s="191">
        <f t="shared" si="114"/>
        <v>0</v>
      </c>
      <c r="JQD71" s="191">
        <f t="shared" si="114"/>
        <v>0</v>
      </c>
      <c r="JQE71" s="191">
        <f t="shared" si="114"/>
        <v>0</v>
      </c>
      <c r="JQF71" s="191">
        <f t="shared" si="114"/>
        <v>0</v>
      </c>
      <c r="JQG71" s="191">
        <f t="shared" si="114"/>
        <v>0</v>
      </c>
      <c r="JQH71" s="191">
        <f t="shared" si="114"/>
        <v>0</v>
      </c>
      <c r="JQI71" s="191">
        <f t="shared" si="114"/>
        <v>0</v>
      </c>
      <c r="JQJ71" s="191">
        <f t="shared" si="114"/>
        <v>0</v>
      </c>
      <c r="JQK71" s="191">
        <f t="shared" si="114"/>
        <v>0</v>
      </c>
      <c r="JQL71" s="191">
        <f t="shared" si="114"/>
        <v>0</v>
      </c>
      <c r="JQM71" s="191">
        <f t="shared" si="114"/>
        <v>0</v>
      </c>
      <c r="JQN71" s="191">
        <f t="shared" si="114"/>
        <v>0</v>
      </c>
      <c r="JQO71" s="191">
        <f t="shared" si="114"/>
        <v>0</v>
      </c>
      <c r="JQP71" s="191">
        <f t="shared" si="114"/>
        <v>0</v>
      </c>
      <c r="JQQ71" s="191">
        <f t="shared" si="114"/>
        <v>0</v>
      </c>
      <c r="JQR71" s="191">
        <f t="shared" si="114"/>
        <v>0</v>
      </c>
      <c r="JQS71" s="191">
        <f t="shared" si="114"/>
        <v>0</v>
      </c>
      <c r="JQT71" s="191">
        <f t="shared" si="114"/>
        <v>0</v>
      </c>
      <c r="JQU71" s="191">
        <f t="shared" si="114"/>
        <v>0</v>
      </c>
      <c r="JQV71" s="191">
        <f t="shared" si="114"/>
        <v>0</v>
      </c>
      <c r="JQW71" s="191">
        <f t="shared" si="114"/>
        <v>0</v>
      </c>
      <c r="JQX71" s="191">
        <f t="shared" si="114"/>
        <v>0</v>
      </c>
      <c r="JQY71" s="191">
        <f t="shared" si="114"/>
        <v>0</v>
      </c>
      <c r="JQZ71" s="191">
        <f t="shared" si="114"/>
        <v>0</v>
      </c>
      <c r="JRA71" s="191">
        <f t="shared" si="114"/>
        <v>0</v>
      </c>
      <c r="JRB71" s="191">
        <f t="shared" si="114"/>
        <v>0</v>
      </c>
      <c r="JRC71" s="191">
        <f t="shared" si="114"/>
        <v>0</v>
      </c>
      <c r="JRD71" s="191">
        <f t="shared" si="114"/>
        <v>0</v>
      </c>
      <c r="JRE71" s="191">
        <f t="shared" si="114"/>
        <v>0</v>
      </c>
      <c r="JRF71" s="191">
        <f t="shared" si="114"/>
        <v>0</v>
      </c>
      <c r="JRG71" s="191">
        <f t="shared" ref="JRG71:JTR71" si="115">SUM(JRG72:JRG84)</f>
        <v>0</v>
      </c>
      <c r="JRH71" s="191">
        <f t="shared" si="115"/>
        <v>0</v>
      </c>
      <c r="JRI71" s="191">
        <f t="shared" si="115"/>
        <v>0</v>
      </c>
      <c r="JRJ71" s="191">
        <f t="shared" si="115"/>
        <v>0</v>
      </c>
      <c r="JRK71" s="191">
        <f t="shared" si="115"/>
        <v>0</v>
      </c>
      <c r="JRL71" s="191">
        <f t="shared" si="115"/>
        <v>0</v>
      </c>
      <c r="JRM71" s="191">
        <f t="shared" si="115"/>
        <v>0</v>
      </c>
      <c r="JRN71" s="191">
        <f t="shared" si="115"/>
        <v>0</v>
      </c>
      <c r="JRO71" s="191">
        <f t="shared" si="115"/>
        <v>0</v>
      </c>
      <c r="JRP71" s="191">
        <f t="shared" si="115"/>
        <v>0</v>
      </c>
      <c r="JRQ71" s="191">
        <f t="shared" si="115"/>
        <v>0</v>
      </c>
      <c r="JRR71" s="191">
        <f t="shared" si="115"/>
        <v>0</v>
      </c>
      <c r="JRS71" s="191">
        <f t="shared" si="115"/>
        <v>0</v>
      </c>
      <c r="JRT71" s="191">
        <f t="shared" si="115"/>
        <v>0</v>
      </c>
      <c r="JRU71" s="191">
        <f t="shared" si="115"/>
        <v>0</v>
      </c>
      <c r="JRV71" s="191">
        <f t="shared" si="115"/>
        <v>0</v>
      </c>
      <c r="JRW71" s="191">
        <f t="shared" si="115"/>
        <v>0</v>
      </c>
      <c r="JRX71" s="191">
        <f t="shared" si="115"/>
        <v>0</v>
      </c>
      <c r="JRY71" s="191">
        <f t="shared" si="115"/>
        <v>0</v>
      </c>
      <c r="JRZ71" s="191">
        <f t="shared" si="115"/>
        <v>0</v>
      </c>
      <c r="JSA71" s="191">
        <f t="shared" si="115"/>
        <v>0</v>
      </c>
      <c r="JSB71" s="191">
        <f t="shared" si="115"/>
        <v>0</v>
      </c>
      <c r="JSC71" s="191">
        <f t="shared" si="115"/>
        <v>0</v>
      </c>
      <c r="JSD71" s="191">
        <f t="shared" si="115"/>
        <v>0</v>
      </c>
      <c r="JSE71" s="191">
        <f t="shared" si="115"/>
        <v>0</v>
      </c>
      <c r="JSF71" s="191">
        <f t="shared" si="115"/>
        <v>0</v>
      </c>
      <c r="JSG71" s="191">
        <f t="shared" si="115"/>
        <v>0</v>
      </c>
      <c r="JSH71" s="191">
        <f t="shared" si="115"/>
        <v>0</v>
      </c>
      <c r="JSI71" s="191">
        <f t="shared" si="115"/>
        <v>0</v>
      </c>
      <c r="JSJ71" s="191">
        <f t="shared" si="115"/>
        <v>0</v>
      </c>
      <c r="JSK71" s="191">
        <f t="shared" si="115"/>
        <v>0</v>
      </c>
      <c r="JSL71" s="191">
        <f t="shared" si="115"/>
        <v>0</v>
      </c>
      <c r="JSM71" s="191">
        <f t="shared" si="115"/>
        <v>0</v>
      </c>
      <c r="JSN71" s="191">
        <f t="shared" si="115"/>
        <v>0</v>
      </c>
      <c r="JSO71" s="191">
        <f t="shared" si="115"/>
        <v>0</v>
      </c>
      <c r="JSP71" s="191">
        <f t="shared" si="115"/>
        <v>0</v>
      </c>
      <c r="JSQ71" s="191">
        <f t="shared" si="115"/>
        <v>0</v>
      </c>
      <c r="JSR71" s="191">
        <f t="shared" si="115"/>
        <v>0</v>
      </c>
      <c r="JSS71" s="191">
        <f t="shared" si="115"/>
        <v>0</v>
      </c>
      <c r="JST71" s="191">
        <f t="shared" si="115"/>
        <v>0</v>
      </c>
      <c r="JSU71" s="191">
        <f t="shared" si="115"/>
        <v>0</v>
      </c>
      <c r="JSV71" s="191">
        <f t="shared" si="115"/>
        <v>0</v>
      </c>
      <c r="JSW71" s="191">
        <f t="shared" si="115"/>
        <v>0</v>
      </c>
      <c r="JSX71" s="191">
        <f t="shared" si="115"/>
        <v>0</v>
      </c>
      <c r="JSY71" s="191">
        <f t="shared" si="115"/>
        <v>0</v>
      </c>
      <c r="JSZ71" s="191">
        <f t="shared" si="115"/>
        <v>0</v>
      </c>
      <c r="JTA71" s="191">
        <f t="shared" si="115"/>
        <v>0</v>
      </c>
      <c r="JTB71" s="191">
        <f t="shared" si="115"/>
        <v>0</v>
      </c>
      <c r="JTC71" s="191">
        <f t="shared" si="115"/>
        <v>0</v>
      </c>
      <c r="JTD71" s="191">
        <f t="shared" si="115"/>
        <v>0</v>
      </c>
      <c r="JTE71" s="191">
        <f t="shared" si="115"/>
        <v>0</v>
      </c>
      <c r="JTF71" s="191">
        <f t="shared" si="115"/>
        <v>0</v>
      </c>
      <c r="JTG71" s="191">
        <f t="shared" si="115"/>
        <v>0</v>
      </c>
      <c r="JTH71" s="191">
        <f t="shared" si="115"/>
        <v>0</v>
      </c>
      <c r="JTI71" s="191">
        <f t="shared" si="115"/>
        <v>0</v>
      </c>
      <c r="JTJ71" s="191">
        <f t="shared" si="115"/>
        <v>0</v>
      </c>
      <c r="JTK71" s="191">
        <f t="shared" si="115"/>
        <v>0</v>
      </c>
      <c r="JTL71" s="191">
        <f t="shared" si="115"/>
        <v>0</v>
      </c>
      <c r="JTM71" s="191">
        <f t="shared" si="115"/>
        <v>0</v>
      </c>
      <c r="JTN71" s="191">
        <f t="shared" si="115"/>
        <v>0</v>
      </c>
      <c r="JTO71" s="191">
        <f t="shared" si="115"/>
        <v>0</v>
      </c>
      <c r="JTP71" s="191">
        <f t="shared" si="115"/>
        <v>0</v>
      </c>
      <c r="JTQ71" s="191">
        <f t="shared" si="115"/>
        <v>0</v>
      </c>
      <c r="JTR71" s="191">
        <f t="shared" si="115"/>
        <v>0</v>
      </c>
      <c r="JTS71" s="191">
        <f t="shared" ref="JTS71:JWD71" si="116">SUM(JTS72:JTS84)</f>
        <v>0</v>
      </c>
      <c r="JTT71" s="191">
        <f t="shared" si="116"/>
        <v>0</v>
      </c>
      <c r="JTU71" s="191">
        <f t="shared" si="116"/>
        <v>0</v>
      </c>
      <c r="JTV71" s="191">
        <f t="shared" si="116"/>
        <v>0</v>
      </c>
      <c r="JTW71" s="191">
        <f t="shared" si="116"/>
        <v>0</v>
      </c>
      <c r="JTX71" s="191">
        <f t="shared" si="116"/>
        <v>0</v>
      </c>
      <c r="JTY71" s="191">
        <f t="shared" si="116"/>
        <v>0</v>
      </c>
      <c r="JTZ71" s="191">
        <f t="shared" si="116"/>
        <v>0</v>
      </c>
      <c r="JUA71" s="191">
        <f t="shared" si="116"/>
        <v>0</v>
      </c>
      <c r="JUB71" s="191">
        <f t="shared" si="116"/>
        <v>0</v>
      </c>
      <c r="JUC71" s="191">
        <f t="shared" si="116"/>
        <v>0</v>
      </c>
      <c r="JUD71" s="191">
        <f t="shared" si="116"/>
        <v>0</v>
      </c>
      <c r="JUE71" s="191">
        <f t="shared" si="116"/>
        <v>0</v>
      </c>
      <c r="JUF71" s="191">
        <f t="shared" si="116"/>
        <v>0</v>
      </c>
      <c r="JUG71" s="191">
        <f t="shared" si="116"/>
        <v>0</v>
      </c>
      <c r="JUH71" s="191">
        <f t="shared" si="116"/>
        <v>0</v>
      </c>
      <c r="JUI71" s="191">
        <f t="shared" si="116"/>
        <v>0</v>
      </c>
      <c r="JUJ71" s="191">
        <f t="shared" si="116"/>
        <v>0</v>
      </c>
      <c r="JUK71" s="191">
        <f t="shared" si="116"/>
        <v>0</v>
      </c>
      <c r="JUL71" s="191">
        <f t="shared" si="116"/>
        <v>0</v>
      </c>
      <c r="JUM71" s="191">
        <f t="shared" si="116"/>
        <v>0</v>
      </c>
      <c r="JUN71" s="191">
        <f t="shared" si="116"/>
        <v>0</v>
      </c>
      <c r="JUO71" s="191">
        <f t="shared" si="116"/>
        <v>0</v>
      </c>
      <c r="JUP71" s="191">
        <f t="shared" si="116"/>
        <v>0</v>
      </c>
      <c r="JUQ71" s="191">
        <f t="shared" si="116"/>
        <v>0</v>
      </c>
      <c r="JUR71" s="191">
        <f t="shared" si="116"/>
        <v>0</v>
      </c>
      <c r="JUS71" s="191">
        <f t="shared" si="116"/>
        <v>0</v>
      </c>
      <c r="JUT71" s="191">
        <f t="shared" si="116"/>
        <v>0</v>
      </c>
      <c r="JUU71" s="191">
        <f t="shared" si="116"/>
        <v>0</v>
      </c>
      <c r="JUV71" s="191">
        <f t="shared" si="116"/>
        <v>0</v>
      </c>
      <c r="JUW71" s="191">
        <f t="shared" si="116"/>
        <v>0</v>
      </c>
      <c r="JUX71" s="191">
        <f t="shared" si="116"/>
        <v>0</v>
      </c>
      <c r="JUY71" s="191">
        <f t="shared" si="116"/>
        <v>0</v>
      </c>
      <c r="JUZ71" s="191">
        <f t="shared" si="116"/>
        <v>0</v>
      </c>
      <c r="JVA71" s="191">
        <f t="shared" si="116"/>
        <v>0</v>
      </c>
      <c r="JVB71" s="191">
        <f t="shared" si="116"/>
        <v>0</v>
      </c>
      <c r="JVC71" s="191">
        <f t="shared" si="116"/>
        <v>0</v>
      </c>
      <c r="JVD71" s="191">
        <f t="shared" si="116"/>
        <v>0</v>
      </c>
      <c r="JVE71" s="191">
        <f t="shared" si="116"/>
        <v>0</v>
      </c>
      <c r="JVF71" s="191">
        <f t="shared" si="116"/>
        <v>0</v>
      </c>
      <c r="JVG71" s="191">
        <f t="shared" si="116"/>
        <v>0</v>
      </c>
      <c r="JVH71" s="191">
        <f t="shared" si="116"/>
        <v>0</v>
      </c>
      <c r="JVI71" s="191">
        <f t="shared" si="116"/>
        <v>0</v>
      </c>
      <c r="JVJ71" s="191">
        <f t="shared" si="116"/>
        <v>0</v>
      </c>
      <c r="JVK71" s="191">
        <f t="shared" si="116"/>
        <v>0</v>
      </c>
      <c r="JVL71" s="191">
        <f t="shared" si="116"/>
        <v>0</v>
      </c>
      <c r="JVM71" s="191">
        <f t="shared" si="116"/>
        <v>0</v>
      </c>
      <c r="JVN71" s="191">
        <f t="shared" si="116"/>
        <v>0</v>
      </c>
      <c r="JVO71" s="191">
        <f t="shared" si="116"/>
        <v>0</v>
      </c>
      <c r="JVP71" s="191">
        <f t="shared" si="116"/>
        <v>0</v>
      </c>
      <c r="JVQ71" s="191">
        <f t="shared" si="116"/>
        <v>0</v>
      </c>
      <c r="JVR71" s="191">
        <f t="shared" si="116"/>
        <v>0</v>
      </c>
      <c r="JVS71" s="191">
        <f t="shared" si="116"/>
        <v>0</v>
      </c>
      <c r="JVT71" s="191">
        <f t="shared" si="116"/>
        <v>0</v>
      </c>
      <c r="JVU71" s="191">
        <f t="shared" si="116"/>
        <v>0</v>
      </c>
      <c r="JVV71" s="191">
        <f t="shared" si="116"/>
        <v>0</v>
      </c>
      <c r="JVW71" s="191">
        <f t="shared" si="116"/>
        <v>0</v>
      </c>
      <c r="JVX71" s="191">
        <f t="shared" si="116"/>
        <v>0</v>
      </c>
      <c r="JVY71" s="191">
        <f t="shared" si="116"/>
        <v>0</v>
      </c>
      <c r="JVZ71" s="191">
        <f t="shared" si="116"/>
        <v>0</v>
      </c>
      <c r="JWA71" s="191">
        <f t="shared" si="116"/>
        <v>0</v>
      </c>
      <c r="JWB71" s="191">
        <f t="shared" si="116"/>
        <v>0</v>
      </c>
      <c r="JWC71" s="191">
        <f t="shared" si="116"/>
        <v>0</v>
      </c>
      <c r="JWD71" s="191">
        <f t="shared" si="116"/>
        <v>0</v>
      </c>
      <c r="JWE71" s="191">
        <f t="shared" ref="JWE71:JYP71" si="117">SUM(JWE72:JWE84)</f>
        <v>0</v>
      </c>
      <c r="JWF71" s="191">
        <f t="shared" si="117"/>
        <v>0</v>
      </c>
      <c r="JWG71" s="191">
        <f t="shared" si="117"/>
        <v>0</v>
      </c>
      <c r="JWH71" s="191">
        <f t="shared" si="117"/>
        <v>0</v>
      </c>
      <c r="JWI71" s="191">
        <f t="shared" si="117"/>
        <v>0</v>
      </c>
      <c r="JWJ71" s="191">
        <f t="shared" si="117"/>
        <v>0</v>
      </c>
      <c r="JWK71" s="191">
        <f t="shared" si="117"/>
        <v>0</v>
      </c>
      <c r="JWL71" s="191">
        <f t="shared" si="117"/>
        <v>0</v>
      </c>
      <c r="JWM71" s="191">
        <f t="shared" si="117"/>
        <v>0</v>
      </c>
      <c r="JWN71" s="191">
        <f t="shared" si="117"/>
        <v>0</v>
      </c>
      <c r="JWO71" s="191">
        <f t="shared" si="117"/>
        <v>0</v>
      </c>
      <c r="JWP71" s="191">
        <f t="shared" si="117"/>
        <v>0</v>
      </c>
      <c r="JWQ71" s="191">
        <f t="shared" si="117"/>
        <v>0</v>
      </c>
      <c r="JWR71" s="191">
        <f t="shared" si="117"/>
        <v>0</v>
      </c>
      <c r="JWS71" s="191">
        <f t="shared" si="117"/>
        <v>0</v>
      </c>
      <c r="JWT71" s="191">
        <f t="shared" si="117"/>
        <v>0</v>
      </c>
      <c r="JWU71" s="191">
        <f t="shared" si="117"/>
        <v>0</v>
      </c>
      <c r="JWV71" s="191">
        <f t="shared" si="117"/>
        <v>0</v>
      </c>
      <c r="JWW71" s="191">
        <f t="shared" si="117"/>
        <v>0</v>
      </c>
      <c r="JWX71" s="191">
        <f t="shared" si="117"/>
        <v>0</v>
      </c>
      <c r="JWY71" s="191">
        <f t="shared" si="117"/>
        <v>0</v>
      </c>
      <c r="JWZ71" s="191">
        <f t="shared" si="117"/>
        <v>0</v>
      </c>
      <c r="JXA71" s="191">
        <f t="shared" si="117"/>
        <v>0</v>
      </c>
      <c r="JXB71" s="191">
        <f t="shared" si="117"/>
        <v>0</v>
      </c>
      <c r="JXC71" s="191">
        <f t="shared" si="117"/>
        <v>0</v>
      </c>
      <c r="JXD71" s="191">
        <f t="shared" si="117"/>
        <v>0</v>
      </c>
      <c r="JXE71" s="191">
        <f t="shared" si="117"/>
        <v>0</v>
      </c>
      <c r="JXF71" s="191">
        <f t="shared" si="117"/>
        <v>0</v>
      </c>
      <c r="JXG71" s="191">
        <f t="shared" si="117"/>
        <v>0</v>
      </c>
      <c r="JXH71" s="191">
        <f t="shared" si="117"/>
        <v>0</v>
      </c>
      <c r="JXI71" s="191">
        <f t="shared" si="117"/>
        <v>0</v>
      </c>
      <c r="JXJ71" s="191">
        <f t="shared" si="117"/>
        <v>0</v>
      </c>
      <c r="JXK71" s="191">
        <f t="shared" si="117"/>
        <v>0</v>
      </c>
      <c r="JXL71" s="191">
        <f t="shared" si="117"/>
        <v>0</v>
      </c>
      <c r="JXM71" s="191">
        <f t="shared" si="117"/>
        <v>0</v>
      </c>
      <c r="JXN71" s="191">
        <f t="shared" si="117"/>
        <v>0</v>
      </c>
      <c r="JXO71" s="191">
        <f t="shared" si="117"/>
        <v>0</v>
      </c>
      <c r="JXP71" s="191">
        <f t="shared" si="117"/>
        <v>0</v>
      </c>
      <c r="JXQ71" s="191">
        <f t="shared" si="117"/>
        <v>0</v>
      </c>
      <c r="JXR71" s="191">
        <f t="shared" si="117"/>
        <v>0</v>
      </c>
      <c r="JXS71" s="191">
        <f t="shared" si="117"/>
        <v>0</v>
      </c>
      <c r="JXT71" s="191">
        <f t="shared" si="117"/>
        <v>0</v>
      </c>
      <c r="JXU71" s="191">
        <f t="shared" si="117"/>
        <v>0</v>
      </c>
      <c r="JXV71" s="191">
        <f t="shared" si="117"/>
        <v>0</v>
      </c>
      <c r="JXW71" s="191">
        <f t="shared" si="117"/>
        <v>0</v>
      </c>
      <c r="JXX71" s="191">
        <f t="shared" si="117"/>
        <v>0</v>
      </c>
      <c r="JXY71" s="191">
        <f t="shared" si="117"/>
        <v>0</v>
      </c>
      <c r="JXZ71" s="191">
        <f t="shared" si="117"/>
        <v>0</v>
      </c>
      <c r="JYA71" s="191">
        <f t="shared" si="117"/>
        <v>0</v>
      </c>
      <c r="JYB71" s="191">
        <f t="shared" si="117"/>
        <v>0</v>
      </c>
      <c r="JYC71" s="191">
        <f t="shared" si="117"/>
        <v>0</v>
      </c>
      <c r="JYD71" s="191">
        <f t="shared" si="117"/>
        <v>0</v>
      </c>
      <c r="JYE71" s="191">
        <f t="shared" si="117"/>
        <v>0</v>
      </c>
      <c r="JYF71" s="191">
        <f t="shared" si="117"/>
        <v>0</v>
      </c>
      <c r="JYG71" s="191">
        <f t="shared" si="117"/>
        <v>0</v>
      </c>
      <c r="JYH71" s="191">
        <f t="shared" si="117"/>
        <v>0</v>
      </c>
      <c r="JYI71" s="191">
        <f t="shared" si="117"/>
        <v>0</v>
      </c>
      <c r="JYJ71" s="191">
        <f t="shared" si="117"/>
        <v>0</v>
      </c>
      <c r="JYK71" s="191">
        <f t="shared" si="117"/>
        <v>0</v>
      </c>
      <c r="JYL71" s="191">
        <f t="shared" si="117"/>
        <v>0</v>
      </c>
      <c r="JYM71" s="191">
        <f t="shared" si="117"/>
        <v>0</v>
      </c>
      <c r="JYN71" s="191">
        <f t="shared" si="117"/>
        <v>0</v>
      </c>
      <c r="JYO71" s="191">
        <f t="shared" si="117"/>
        <v>0</v>
      </c>
      <c r="JYP71" s="191">
        <f t="shared" si="117"/>
        <v>0</v>
      </c>
      <c r="JYQ71" s="191">
        <f t="shared" ref="JYQ71:KBB71" si="118">SUM(JYQ72:JYQ84)</f>
        <v>0</v>
      </c>
      <c r="JYR71" s="191">
        <f t="shared" si="118"/>
        <v>0</v>
      </c>
      <c r="JYS71" s="191">
        <f t="shared" si="118"/>
        <v>0</v>
      </c>
      <c r="JYT71" s="191">
        <f t="shared" si="118"/>
        <v>0</v>
      </c>
      <c r="JYU71" s="191">
        <f t="shared" si="118"/>
        <v>0</v>
      </c>
      <c r="JYV71" s="191">
        <f t="shared" si="118"/>
        <v>0</v>
      </c>
      <c r="JYW71" s="191">
        <f t="shared" si="118"/>
        <v>0</v>
      </c>
      <c r="JYX71" s="191">
        <f t="shared" si="118"/>
        <v>0</v>
      </c>
      <c r="JYY71" s="191">
        <f t="shared" si="118"/>
        <v>0</v>
      </c>
      <c r="JYZ71" s="191">
        <f t="shared" si="118"/>
        <v>0</v>
      </c>
      <c r="JZA71" s="191">
        <f t="shared" si="118"/>
        <v>0</v>
      </c>
      <c r="JZB71" s="191">
        <f t="shared" si="118"/>
        <v>0</v>
      </c>
      <c r="JZC71" s="191">
        <f t="shared" si="118"/>
        <v>0</v>
      </c>
      <c r="JZD71" s="191">
        <f t="shared" si="118"/>
        <v>0</v>
      </c>
      <c r="JZE71" s="191">
        <f t="shared" si="118"/>
        <v>0</v>
      </c>
      <c r="JZF71" s="191">
        <f t="shared" si="118"/>
        <v>0</v>
      </c>
      <c r="JZG71" s="191">
        <f t="shared" si="118"/>
        <v>0</v>
      </c>
      <c r="JZH71" s="191">
        <f t="shared" si="118"/>
        <v>0</v>
      </c>
      <c r="JZI71" s="191">
        <f t="shared" si="118"/>
        <v>0</v>
      </c>
      <c r="JZJ71" s="191">
        <f t="shared" si="118"/>
        <v>0</v>
      </c>
      <c r="JZK71" s="191">
        <f t="shared" si="118"/>
        <v>0</v>
      </c>
      <c r="JZL71" s="191">
        <f t="shared" si="118"/>
        <v>0</v>
      </c>
      <c r="JZM71" s="191">
        <f t="shared" si="118"/>
        <v>0</v>
      </c>
      <c r="JZN71" s="191">
        <f t="shared" si="118"/>
        <v>0</v>
      </c>
      <c r="JZO71" s="191">
        <f t="shared" si="118"/>
        <v>0</v>
      </c>
      <c r="JZP71" s="191">
        <f t="shared" si="118"/>
        <v>0</v>
      </c>
      <c r="JZQ71" s="191">
        <f t="shared" si="118"/>
        <v>0</v>
      </c>
      <c r="JZR71" s="191">
        <f t="shared" si="118"/>
        <v>0</v>
      </c>
      <c r="JZS71" s="191">
        <f t="shared" si="118"/>
        <v>0</v>
      </c>
      <c r="JZT71" s="191">
        <f t="shared" si="118"/>
        <v>0</v>
      </c>
      <c r="JZU71" s="191">
        <f t="shared" si="118"/>
        <v>0</v>
      </c>
      <c r="JZV71" s="191">
        <f t="shared" si="118"/>
        <v>0</v>
      </c>
      <c r="JZW71" s="191">
        <f t="shared" si="118"/>
        <v>0</v>
      </c>
      <c r="JZX71" s="191">
        <f t="shared" si="118"/>
        <v>0</v>
      </c>
      <c r="JZY71" s="191">
        <f t="shared" si="118"/>
        <v>0</v>
      </c>
      <c r="JZZ71" s="191">
        <f t="shared" si="118"/>
        <v>0</v>
      </c>
      <c r="KAA71" s="191">
        <f t="shared" si="118"/>
        <v>0</v>
      </c>
      <c r="KAB71" s="191">
        <f t="shared" si="118"/>
        <v>0</v>
      </c>
      <c r="KAC71" s="191">
        <f t="shared" si="118"/>
        <v>0</v>
      </c>
      <c r="KAD71" s="191">
        <f t="shared" si="118"/>
        <v>0</v>
      </c>
      <c r="KAE71" s="191">
        <f t="shared" si="118"/>
        <v>0</v>
      </c>
      <c r="KAF71" s="191">
        <f t="shared" si="118"/>
        <v>0</v>
      </c>
      <c r="KAG71" s="191">
        <f t="shared" si="118"/>
        <v>0</v>
      </c>
      <c r="KAH71" s="191">
        <f t="shared" si="118"/>
        <v>0</v>
      </c>
      <c r="KAI71" s="191">
        <f t="shared" si="118"/>
        <v>0</v>
      </c>
      <c r="KAJ71" s="191">
        <f t="shared" si="118"/>
        <v>0</v>
      </c>
      <c r="KAK71" s="191">
        <f t="shared" si="118"/>
        <v>0</v>
      </c>
      <c r="KAL71" s="191">
        <f t="shared" si="118"/>
        <v>0</v>
      </c>
      <c r="KAM71" s="191">
        <f t="shared" si="118"/>
        <v>0</v>
      </c>
      <c r="KAN71" s="191">
        <f t="shared" si="118"/>
        <v>0</v>
      </c>
      <c r="KAO71" s="191">
        <f t="shared" si="118"/>
        <v>0</v>
      </c>
      <c r="KAP71" s="191">
        <f t="shared" si="118"/>
        <v>0</v>
      </c>
      <c r="KAQ71" s="191">
        <f t="shared" si="118"/>
        <v>0</v>
      </c>
      <c r="KAR71" s="191">
        <f t="shared" si="118"/>
        <v>0</v>
      </c>
      <c r="KAS71" s="191">
        <f t="shared" si="118"/>
        <v>0</v>
      </c>
      <c r="KAT71" s="191">
        <f t="shared" si="118"/>
        <v>0</v>
      </c>
      <c r="KAU71" s="191">
        <f t="shared" si="118"/>
        <v>0</v>
      </c>
      <c r="KAV71" s="191">
        <f t="shared" si="118"/>
        <v>0</v>
      </c>
      <c r="KAW71" s="191">
        <f t="shared" si="118"/>
        <v>0</v>
      </c>
      <c r="KAX71" s="191">
        <f t="shared" si="118"/>
        <v>0</v>
      </c>
      <c r="KAY71" s="191">
        <f t="shared" si="118"/>
        <v>0</v>
      </c>
      <c r="KAZ71" s="191">
        <f t="shared" si="118"/>
        <v>0</v>
      </c>
      <c r="KBA71" s="191">
        <f t="shared" si="118"/>
        <v>0</v>
      </c>
      <c r="KBB71" s="191">
        <f t="shared" si="118"/>
        <v>0</v>
      </c>
      <c r="KBC71" s="191">
        <f t="shared" ref="KBC71:KDN71" si="119">SUM(KBC72:KBC84)</f>
        <v>0</v>
      </c>
      <c r="KBD71" s="191">
        <f t="shared" si="119"/>
        <v>0</v>
      </c>
      <c r="KBE71" s="191">
        <f t="shared" si="119"/>
        <v>0</v>
      </c>
      <c r="KBF71" s="191">
        <f t="shared" si="119"/>
        <v>0</v>
      </c>
      <c r="KBG71" s="191">
        <f t="shared" si="119"/>
        <v>0</v>
      </c>
      <c r="KBH71" s="191">
        <f t="shared" si="119"/>
        <v>0</v>
      </c>
      <c r="KBI71" s="191">
        <f t="shared" si="119"/>
        <v>0</v>
      </c>
      <c r="KBJ71" s="191">
        <f t="shared" si="119"/>
        <v>0</v>
      </c>
      <c r="KBK71" s="191">
        <f t="shared" si="119"/>
        <v>0</v>
      </c>
      <c r="KBL71" s="191">
        <f t="shared" si="119"/>
        <v>0</v>
      </c>
      <c r="KBM71" s="191">
        <f t="shared" si="119"/>
        <v>0</v>
      </c>
      <c r="KBN71" s="191">
        <f t="shared" si="119"/>
        <v>0</v>
      </c>
      <c r="KBO71" s="191">
        <f t="shared" si="119"/>
        <v>0</v>
      </c>
      <c r="KBP71" s="191">
        <f t="shared" si="119"/>
        <v>0</v>
      </c>
      <c r="KBQ71" s="191">
        <f t="shared" si="119"/>
        <v>0</v>
      </c>
      <c r="KBR71" s="191">
        <f t="shared" si="119"/>
        <v>0</v>
      </c>
      <c r="KBS71" s="191">
        <f t="shared" si="119"/>
        <v>0</v>
      </c>
      <c r="KBT71" s="191">
        <f t="shared" si="119"/>
        <v>0</v>
      </c>
      <c r="KBU71" s="191">
        <f t="shared" si="119"/>
        <v>0</v>
      </c>
      <c r="KBV71" s="191">
        <f t="shared" si="119"/>
        <v>0</v>
      </c>
      <c r="KBW71" s="191">
        <f t="shared" si="119"/>
        <v>0</v>
      </c>
      <c r="KBX71" s="191">
        <f t="shared" si="119"/>
        <v>0</v>
      </c>
      <c r="KBY71" s="191">
        <f t="shared" si="119"/>
        <v>0</v>
      </c>
      <c r="KBZ71" s="191">
        <f t="shared" si="119"/>
        <v>0</v>
      </c>
      <c r="KCA71" s="191">
        <f t="shared" si="119"/>
        <v>0</v>
      </c>
      <c r="KCB71" s="191">
        <f t="shared" si="119"/>
        <v>0</v>
      </c>
      <c r="KCC71" s="191">
        <f t="shared" si="119"/>
        <v>0</v>
      </c>
      <c r="KCD71" s="191">
        <f t="shared" si="119"/>
        <v>0</v>
      </c>
      <c r="KCE71" s="191">
        <f t="shared" si="119"/>
        <v>0</v>
      </c>
      <c r="KCF71" s="191">
        <f t="shared" si="119"/>
        <v>0</v>
      </c>
      <c r="KCG71" s="191">
        <f t="shared" si="119"/>
        <v>0</v>
      </c>
      <c r="KCH71" s="191">
        <f t="shared" si="119"/>
        <v>0</v>
      </c>
      <c r="KCI71" s="191">
        <f t="shared" si="119"/>
        <v>0</v>
      </c>
      <c r="KCJ71" s="191">
        <f t="shared" si="119"/>
        <v>0</v>
      </c>
      <c r="KCK71" s="191">
        <f t="shared" si="119"/>
        <v>0</v>
      </c>
      <c r="KCL71" s="191">
        <f t="shared" si="119"/>
        <v>0</v>
      </c>
      <c r="KCM71" s="191">
        <f t="shared" si="119"/>
        <v>0</v>
      </c>
      <c r="KCN71" s="191">
        <f t="shared" si="119"/>
        <v>0</v>
      </c>
      <c r="KCO71" s="191">
        <f t="shared" si="119"/>
        <v>0</v>
      </c>
      <c r="KCP71" s="191">
        <f t="shared" si="119"/>
        <v>0</v>
      </c>
      <c r="KCQ71" s="191">
        <f t="shared" si="119"/>
        <v>0</v>
      </c>
      <c r="KCR71" s="191">
        <f t="shared" si="119"/>
        <v>0</v>
      </c>
      <c r="KCS71" s="191">
        <f t="shared" si="119"/>
        <v>0</v>
      </c>
      <c r="KCT71" s="191">
        <f t="shared" si="119"/>
        <v>0</v>
      </c>
      <c r="KCU71" s="191">
        <f t="shared" si="119"/>
        <v>0</v>
      </c>
      <c r="KCV71" s="191">
        <f t="shared" si="119"/>
        <v>0</v>
      </c>
      <c r="KCW71" s="191">
        <f t="shared" si="119"/>
        <v>0</v>
      </c>
      <c r="KCX71" s="191">
        <f t="shared" si="119"/>
        <v>0</v>
      </c>
      <c r="KCY71" s="191">
        <f t="shared" si="119"/>
        <v>0</v>
      </c>
      <c r="KCZ71" s="191">
        <f t="shared" si="119"/>
        <v>0</v>
      </c>
      <c r="KDA71" s="191">
        <f t="shared" si="119"/>
        <v>0</v>
      </c>
      <c r="KDB71" s="191">
        <f t="shared" si="119"/>
        <v>0</v>
      </c>
      <c r="KDC71" s="191">
        <f t="shared" si="119"/>
        <v>0</v>
      </c>
      <c r="KDD71" s="191">
        <f t="shared" si="119"/>
        <v>0</v>
      </c>
      <c r="KDE71" s="191">
        <f t="shared" si="119"/>
        <v>0</v>
      </c>
      <c r="KDF71" s="191">
        <f t="shared" si="119"/>
        <v>0</v>
      </c>
      <c r="KDG71" s="191">
        <f t="shared" si="119"/>
        <v>0</v>
      </c>
      <c r="KDH71" s="191">
        <f t="shared" si="119"/>
        <v>0</v>
      </c>
      <c r="KDI71" s="191">
        <f t="shared" si="119"/>
        <v>0</v>
      </c>
      <c r="KDJ71" s="191">
        <f t="shared" si="119"/>
        <v>0</v>
      </c>
      <c r="KDK71" s="191">
        <f t="shared" si="119"/>
        <v>0</v>
      </c>
      <c r="KDL71" s="191">
        <f t="shared" si="119"/>
        <v>0</v>
      </c>
      <c r="KDM71" s="191">
        <f t="shared" si="119"/>
        <v>0</v>
      </c>
      <c r="KDN71" s="191">
        <f t="shared" si="119"/>
        <v>0</v>
      </c>
      <c r="KDO71" s="191">
        <f t="shared" ref="KDO71:KFZ71" si="120">SUM(KDO72:KDO84)</f>
        <v>0</v>
      </c>
      <c r="KDP71" s="191">
        <f t="shared" si="120"/>
        <v>0</v>
      </c>
      <c r="KDQ71" s="191">
        <f t="shared" si="120"/>
        <v>0</v>
      </c>
      <c r="KDR71" s="191">
        <f t="shared" si="120"/>
        <v>0</v>
      </c>
      <c r="KDS71" s="191">
        <f t="shared" si="120"/>
        <v>0</v>
      </c>
      <c r="KDT71" s="191">
        <f t="shared" si="120"/>
        <v>0</v>
      </c>
      <c r="KDU71" s="191">
        <f t="shared" si="120"/>
        <v>0</v>
      </c>
      <c r="KDV71" s="191">
        <f t="shared" si="120"/>
        <v>0</v>
      </c>
      <c r="KDW71" s="191">
        <f t="shared" si="120"/>
        <v>0</v>
      </c>
      <c r="KDX71" s="191">
        <f t="shared" si="120"/>
        <v>0</v>
      </c>
      <c r="KDY71" s="191">
        <f t="shared" si="120"/>
        <v>0</v>
      </c>
      <c r="KDZ71" s="191">
        <f t="shared" si="120"/>
        <v>0</v>
      </c>
      <c r="KEA71" s="191">
        <f t="shared" si="120"/>
        <v>0</v>
      </c>
      <c r="KEB71" s="191">
        <f t="shared" si="120"/>
        <v>0</v>
      </c>
      <c r="KEC71" s="191">
        <f t="shared" si="120"/>
        <v>0</v>
      </c>
      <c r="KED71" s="191">
        <f t="shared" si="120"/>
        <v>0</v>
      </c>
      <c r="KEE71" s="191">
        <f t="shared" si="120"/>
        <v>0</v>
      </c>
      <c r="KEF71" s="191">
        <f t="shared" si="120"/>
        <v>0</v>
      </c>
      <c r="KEG71" s="191">
        <f t="shared" si="120"/>
        <v>0</v>
      </c>
      <c r="KEH71" s="191">
        <f t="shared" si="120"/>
        <v>0</v>
      </c>
      <c r="KEI71" s="191">
        <f t="shared" si="120"/>
        <v>0</v>
      </c>
      <c r="KEJ71" s="191">
        <f t="shared" si="120"/>
        <v>0</v>
      </c>
      <c r="KEK71" s="191">
        <f t="shared" si="120"/>
        <v>0</v>
      </c>
      <c r="KEL71" s="191">
        <f t="shared" si="120"/>
        <v>0</v>
      </c>
      <c r="KEM71" s="191">
        <f t="shared" si="120"/>
        <v>0</v>
      </c>
      <c r="KEN71" s="191">
        <f t="shared" si="120"/>
        <v>0</v>
      </c>
      <c r="KEO71" s="191">
        <f t="shared" si="120"/>
        <v>0</v>
      </c>
      <c r="KEP71" s="191">
        <f t="shared" si="120"/>
        <v>0</v>
      </c>
      <c r="KEQ71" s="191">
        <f t="shared" si="120"/>
        <v>0</v>
      </c>
      <c r="KER71" s="191">
        <f t="shared" si="120"/>
        <v>0</v>
      </c>
      <c r="KES71" s="191">
        <f t="shared" si="120"/>
        <v>0</v>
      </c>
      <c r="KET71" s="191">
        <f t="shared" si="120"/>
        <v>0</v>
      </c>
      <c r="KEU71" s="191">
        <f t="shared" si="120"/>
        <v>0</v>
      </c>
      <c r="KEV71" s="191">
        <f t="shared" si="120"/>
        <v>0</v>
      </c>
      <c r="KEW71" s="191">
        <f t="shared" si="120"/>
        <v>0</v>
      </c>
      <c r="KEX71" s="191">
        <f t="shared" si="120"/>
        <v>0</v>
      </c>
      <c r="KEY71" s="191">
        <f t="shared" si="120"/>
        <v>0</v>
      </c>
      <c r="KEZ71" s="191">
        <f t="shared" si="120"/>
        <v>0</v>
      </c>
      <c r="KFA71" s="191">
        <f t="shared" si="120"/>
        <v>0</v>
      </c>
      <c r="KFB71" s="191">
        <f t="shared" si="120"/>
        <v>0</v>
      </c>
      <c r="KFC71" s="191">
        <f t="shared" si="120"/>
        <v>0</v>
      </c>
      <c r="KFD71" s="191">
        <f t="shared" si="120"/>
        <v>0</v>
      </c>
      <c r="KFE71" s="191">
        <f t="shared" si="120"/>
        <v>0</v>
      </c>
      <c r="KFF71" s="191">
        <f t="shared" si="120"/>
        <v>0</v>
      </c>
      <c r="KFG71" s="191">
        <f t="shared" si="120"/>
        <v>0</v>
      </c>
      <c r="KFH71" s="191">
        <f t="shared" si="120"/>
        <v>0</v>
      </c>
      <c r="KFI71" s="191">
        <f t="shared" si="120"/>
        <v>0</v>
      </c>
      <c r="KFJ71" s="191">
        <f t="shared" si="120"/>
        <v>0</v>
      </c>
      <c r="KFK71" s="191">
        <f t="shared" si="120"/>
        <v>0</v>
      </c>
      <c r="KFL71" s="191">
        <f t="shared" si="120"/>
        <v>0</v>
      </c>
      <c r="KFM71" s="191">
        <f t="shared" si="120"/>
        <v>0</v>
      </c>
      <c r="KFN71" s="191">
        <f t="shared" si="120"/>
        <v>0</v>
      </c>
      <c r="KFO71" s="191">
        <f t="shared" si="120"/>
        <v>0</v>
      </c>
      <c r="KFP71" s="191">
        <f t="shared" si="120"/>
        <v>0</v>
      </c>
      <c r="KFQ71" s="191">
        <f t="shared" si="120"/>
        <v>0</v>
      </c>
      <c r="KFR71" s="191">
        <f t="shared" si="120"/>
        <v>0</v>
      </c>
      <c r="KFS71" s="191">
        <f t="shared" si="120"/>
        <v>0</v>
      </c>
      <c r="KFT71" s="191">
        <f t="shared" si="120"/>
        <v>0</v>
      </c>
      <c r="KFU71" s="191">
        <f t="shared" si="120"/>
        <v>0</v>
      </c>
      <c r="KFV71" s="191">
        <f t="shared" si="120"/>
        <v>0</v>
      </c>
      <c r="KFW71" s="191">
        <f t="shared" si="120"/>
        <v>0</v>
      </c>
      <c r="KFX71" s="191">
        <f t="shared" si="120"/>
        <v>0</v>
      </c>
      <c r="KFY71" s="191">
        <f t="shared" si="120"/>
        <v>0</v>
      </c>
      <c r="KFZ71" s="191">
        <f t="shared" si="120"/>
        <v>0</v>
      </c>
      <c r="KGA71" s="191">
        <f t="shared" ref="KGA71:KIL71" si="121">SUM(KGA72:KGA84)</f>
        <v>0</v>
      </c>
      <c r="KGB71" s="191">
        <f t="shared" si="121"/>
        <v>0</v>
      </c>
      <c r="KGC71" s="191">
        <f t="shared" si="121"/>
        <v>0</v>
      </c>
      <c r="KGD71" s="191">
        <f t="shared" si="121"/>
        <v>0</v>
      </c>
      <c r="KGE71" s="191">
        <f t="shared" si="121"/>
        <v>0</v>
      </c>
      <c r="KGF71" s="191">
        <f t="shared" si="121"/>
        <v>0</v>
      </c>
      <c r="KGG71" s="191">
        <f t="shared" si="121"/>
        <v>0</v>
      </c>
      <c r="KGH71" s="191">
        <f t="shared" si="121"/>
        <v>0</v>
      </c>
      <c r="KGI71" s="191">
        <f t="shared" si="121"/>
        <v>0</v>
      </c>
      <c r="KGJ71" s="191">
        <f t="shared" si="121"/>
        <v>0</v>
      </c>
      <c r="KGK71" s="191">
        <f t="shared" si="121"/>
        <v>0</v>
      </c>
      <c r="KGL71" s="191">
        <f t="shared" si="121"/>
        <v>0</v>
      </c>
      <c r="KGM71" s="191">
        <f t="shared" si="121"/>
        <v>0</v>
      </c>
      <c r="KGN71" s="191">
        <f t="shared" si="121"/>
        <v>0</v>
      </c>
      <c r="KGO71" s="191">
        <f t="shared" si="121"/>
        <v>0</v>
      </c>
      <c r="KGP71" s="191">
        <f t="shared" si="121"/>
        <v>0</v>
      </c>
      <c r="KGQ71" s="191">
        <f t="shared" si="121"/>
        <v>0</v>
      </c>
      <c r="KGR71" s="191">
        <f t="shared" si="121"/>
        <v>0</v>
      </c>
      <c r="KGS71" s="191">
        <f t="shared" si="121"/>
        <v>0</v>
      </c>
      <c r="KGT71" s="191">
        <f t="shared" si="121"/>
        <v>0</v>
      </c>
      <c r="KGU71" s="191">
        <f t="shared" si="121"/>
        <v>0</v>
      </c>
      <c r="KGV71" s="191">
        <f t="shared" si="121"/>
        <v>0</v>
      </c>
      <c r="KGW71" s="191">
        <f t="shared" si="121"/>
        <v>0</v>
      </c>
      <c r="KGX71" s="191">
        <f t="shared" si="121"/>
        <v>0</v>
      </c>
      <c r="KGY71" s="191">
        <f t="shared" si="121"/>
        <v>0</v>
      </c>
      <c r="KGZ71" s="191">
        <f t="shared" si="121"/>
        <v>0</v>
      </c>
      <c r="KHA71" s="191">
        <f t="shared" si="121"/>
        <v>0</v>
      </c>
      <c r="KHB71" s="191">
        <f t="shared" si="121"/>
        <v>0</v>
      </c>
      <c r="KHC71" s="191">
        <f t="shared" si="121"/>
        <v>0</v>
      </c>
      <c r="KHD71" s="191">
        <f t="shared" si="121"/>
        <v>0</v>
      </c>
      <c r="KHE71" s="191">
        <f t="shared" si="121"/>
        <v>0</v>
      </c>
      <c r="KHF71" s="191">
        <f t="shared" si="121"/>
        <v>0</v>
      </c>
      <c r="KHG71" s="191">
        <f t="shared" si="121"/>
        <v>0</v>
      </c>
      <c r="KHH71" s="191">
        <f t="shared" si="121"/>
        <v>0</v>
      </c>
      <c r="KHI71" s="191">
        <f t="shared" si="121"/>
        <v>0</v>
      </c>
      <c r="KHJ71" s="191">
        <f t="shared" si="121"/>
        <v>0</v>
      </c>
      <c r="KHK71" s="191">
        <f t="shared" si="121"/>
        <v>0</v>
      </c>
      <c r="KHL71" s="191">
        <f t="shared" si="121"/>
        <v>0</v>
      </c>
      <c r="KHM71" s="191">
        <f t="shared" si="121"/>
        <v>0</v>
      </c>
      <c r="KHN71" s="191">
        <f t="shared" si="121"/>
        <v>0</v>
      </c>
      <c r="KHO71" s="191">
        <f t="shared" si="121"/>
        <v>0</v>
      </c>
      <c r="KHP71" s="191">
        <f t="shared" si="121"/>
        <v>0</v>
      </c>
      <c r="KHQ71" s="191">
        <f t="shared" si="121"/>
        <v>0</v>
      </c>
      <c r="KHR71" s="191">
        <f t="shared" si="121"/>
        <v>0</v>
      </c>
      <c r="KHS71" s="191">
        <f t="shared" si="121"/>
        <v>0</v>
      </c>
      <c r="KHT71" s="191">
        <f t="shared" si="121"/>
        <v>0</v>
      </c>
      <c r="KHU71" s="191">
        <f t="shared" si="121"/>
        <v>0</v>
      </c>
      <c r="KHV71" s="191">
        <f t="shared" si="121"/>
        <v>0</v>
      </c>
      <c r="KHW71" s="191">
        <f t="shared" si="121"/>
        <v>0</v>
      </c>
      <c r="KHX71" s="191">
        <f t="shared" si="121"/>
        <v>0</v>
      </c>
      <c r="KHY71" s="191">
        <f t="shared" si="121"/>
        <v>0</v>
      </c>
      <c r="KHZ71" s="191">
        <f t="shared" si="121"/>
        <v>0</v>
      </c>
      <c r="KIA71" s="191">
        <f t="shared" si="121"/>
        <v>0</v>
      </c>
      <c r="KIB71" s="191">
        <f t="shared" si="121"/>
        <v>0</v>
      </c>
      <c r="KIC71" s="191">
        <f t="shared" si="121"/>
        <v>0</v>
      </c>
      <c r="KID71" s="191">
        <f t="shared" si="121"/>
        <v>0</v>
      </c>
      <c r="KIE71" s="191">
        <f t="shared" si="121"/>
        <v>0</v>
      </c>
      <c r="KIF71" s="191">
        <f t="shared" si="121"/>
        <v>0</v>
      </c>
      <c r="KIG71" s="191">
        <f t="shared" si="121"/>
        <v>0</v>
      </c>
      <c r="KIH71" s="191">
        <f t="shared" si="121"/>
        <v>0</v>
      </c>
      <c r="KII71" s="191">
        <f t="shared" si="121"/>
        <v>0</v>
      </c>
      <c r="KIJ71" s="191">
        <f t="shared" si="121"/>
        <v>0</v>
      </c>
      <c r="KIK71" s="191">
        <f t="shared" si="121"/>
        <v>0</v>
      </c>
      <c r="KIL71" s="191">
        <f t="shared" si="121"/>
        <v>0</v>
      </c>
      <c r="KIM71" s="191">
        <f t="shared" ref="KIM71:KKX71" si="122">SUM(KIM72:KIM84)</f>
        <v>0</v>
      </c>
      <c r="KIN71" s="191">
        <f t="shared" si="122"/>
        <v>0</v>
      </c>
      <c r="KIO71" s="191">
        <f t="shared" si="122"/>
        <v>0</v>
      </c>
      <c r="KIP71" s="191">
        <f t="shared" si="122"/>
        <v>0</v>
      </c>
      <c r="KIQ71" s="191">
        <f t="shared" si="122"/>
        <v>0</v>
      </c>
      <c r="KIR71" s="191">
        <f t="shared" si="122"/>
        <v>0</v>
      </c>
      <c r="KIS71" s="191">
        <f t="shared" si="122"/>
        <v>0</v>
      </c>
      <c r="KIT71" s="191">
        <f t="shared" si="122"/>
        <v>0</v>
      </c>
      <c r="KIU71" s="191">
        <f t="shared" si="122"/>
        <v>0</v>
      </c>
      <c r="KIV71" s="191">
        <f t="shared" si="122"/>
        <v>0</v>
      </c>
      <c r="KIW71" s="191">
        <f t="shared" si="122"/>
        <v>0</v>
      </c>
      <c r="KIX71" s="191">
        <f t="shared" si="122"/>
        <v>0</v>
      </c>
      <c r="KIY71" s="191">
        <f t="shared" si="122"/>
        <v>0</v>
      </c>
      <c r="KIZ71" s="191">
        <f t="shared" si="122"/>
        <v>0</v>
      </c>
      <c r="KJA71" s="191">
        <f t="shared" si="122"/>
        <v>0</v>
      </c>
      <c r="KJB71" s="191">
        <f t="shared" si="122"/>
        <v>0</v>
      </c>
      <c r="KJC71" s="191">
        <f t="shared" si="122"/>
        <v>0</v>
      </c>
      <c r="KJD71" s="191">
        <f t="shared" si="122"/>
        <v>0</v>
      </c>
      <c r="KJE71" s="191">
        <f t="shared" si="122"/>
        <v>0</v>
      </c>
      <c r="KJF71" s="191">
        <f t="shared" si="122"/>
        <v>0</v>
      </c>
      <c r="KJG71" s="191">
        <f t="shared" si="122"/>
        <v>0</v>
      </c>
      <c r="KJH71" s="191">
        <f t="shared" si="122"/>
        <v>0</v>
      </c>
      <c r="KJI71" s="191">
        <f t="shared" si="122"/>
        <v>0</v>
      </c>
      <c r="KJJ71" s="191">
        <f t="shared" si="122"/>
        <v>0</v>
      </c>
      <c r="KJK71" s="191">
        <f t="shared" si="122"/>
        <v>0</v>
      </c>
      <c r="KJL71" s="191">
        <f t="shared" si="122"/>
        <v>0</v>
      </c>
      <c r="KJM71" s="191">
        <f t="shared" si="122"/>
        <v>0</v>
      </c>
      <c r="KJN71" s="191">
        <f t="shared" si="122"/>
        <v>0</v>
      </c>
      <c r="KJO71" s="191">
        <f t="shared" si="122"/>
        <v>0</v>
      </c>
      <c r="KJP71" s="191">
        <f t="shared" si="122"/>
        <v>0</v>
      </c>
      <c r="KJQ71" s="191">
        <f t="shared" si="122"/>
        <v>0</v>
      </c>
      <c r="KJR71" s="191">
        <f t="shared" si="122"/>
        <v>0</v>
      </c>
      <c r="KJS71" s="191">
        <f t="shared" si="122"/>
        <v>0</v>
      </c>
      <c r="KJT71" s="191">
        <f t="shared" si="122"/>
        <v>0</v>
      </c>
      <c r="KJU71" s="191">
        <f t="shared" si="122"/>
        <v>0</v>
      </c>
      <c r="KJV71" s="191">
        <f t="shared" si="122"/>
        <v>0</v>
      </c>
      <c r="KJW71" s="191">
        <f t="shared" si="122"/>
        <v>0</v>
      </c>
      <c r="KJX71" s="191">
        <f t="shared" si="122"/>
        <v>0</v>
      </c>
      <c r="KJY71" s="191">
        <f t="shared" si="122"/>
        <v>0</v>
      </c>
      <c r="KJZ71" s="191">
        <f t="shared" si="122"/>
        <v>0</v>
      </c>
      <c r="KKA71" s="191">
        <f t="shared" si="122"/>
        <v>0</v>
      </c>
      <c r="KKB71" s="191">
        <f t="shared" si="122"/>
        <v>0</v>
      </c>
      <c r="KKC71" s="191">
        <f t="shared" si="122"/>
        <v>0</v>
      </c>
      <c r="KKD71" s="191">
        <f t="shared" si="122"/>
        <v>0</v>
      </c>
      <c r="KKE71" s="191">
        <f t="shared" si="122"/>
        <v>0</v>
      </c>
      <c r="KKF71" s="191">
        <f t="shared" si="122"/>
        <v>0</v>
      </c>
      <c r="KKG71" s="191">
        <f t="shared" si="122"/>
        <v>0</v>
      </c>
      <c r="KKH71" s="191">
        <f t="shared" si="122"/>
        <v>0</v>
      </c>
      <c r="KKI71" s="191">
        <f t="shared" si="122"/>
        <v>0</v>
      </c>
      <c r="KKJ71" s="191">
        <f t="shared" si="122"/>
        <v>0</v>
      </c>
      <c r="KKK71" s="191">
        <f t="shared" si="122"/>
        <v>0</v>
      </c>
      <c r="KKL71" s="191">
        <f t="shared" si="122"/>
        <v>0</v>
      </c>
      <c r="KKM71" s="191">
        <f t="shared" si="122"/>
        <v>0</v>
      </c>
      <c r="KKN71" s="191">
        <f t="shared" si="122"/>
        <v>0</v>
      </c>
      <c r="KKO71" s="191">
        <f t="shared" si="122"/>
        <v>0</v>
      </c>
      <c r="KKP71" s="191">
        <f t="shared" si="122"/>
        <v>0</v>
      </c>
      <c r="KKQ71" s="191">
        <f t="shared" si="122"/>
        <v>0</v>
      </c>
      <c r="KKR71" s="191">
        <f t="shared" si="122"/>
        <v>0</v>
      </c>
      <c r="KKS71" s="191">
        <f t="shared" si="122"/>
        <v>0</v>
      </c>
      <c r="KKT71" s="191">
        <f t="shared" si="122"/>
        <v>0</v>
      </c>
      <c r="KKU71" s="191">
        <f t="shared" si="122"/>
        <v>0</v>
      </c>
      <c r="KKV71" s="191">
        <f t="shared" si="122"/>
        <v>0</v>
      </c>
      <c r="KKW71" s="191">
        <f t="shared" si="122"/>
        <v>0</v>
      </c>
      <c r="KKX71" s="191">
        <f t="shared" si="122"/>
        <v>0</v>
      </c>
      <c r="KKY71" s="191">
        <f t="shared" ref="KKY71:KNJ71" si="123">SUM(KKY72:KKY84)</f>
        <v>0</v>
      </c>
      <c r="KKZ71" s="191">
        <f t="shared" si="123"/>
        <v>0</v>
      </c>
      <c r="KLA71" s="191">
        <f t="shared" si="123"/>
        <v>0</v>
      </c>
      <c r="KLB71" s="191">
        <f t="shared" si="123"/>
        <v>0</v>
      </c>
      <c r="KLC71" s="191">
        <f t="shared" si="123"/>
        <v>0</v>
      </c>
      <c r="KLD71" s="191">
        <f t="shared" si="123"/>
        <v>0</v>
      </c>
      <c r="KLE71" s="191">
        <f t="shared" si="123"/>
        <v>0</v>
      </c>
      <c r="KLF71" s="191">
        <f t="shared" si="123"/>
        <v>0</v>
      </c>
      <c r="KLG71" s="191">
        <f t="shared" si="123"/>
        <v>0</v>
      </c>
      <c r="KLH71" s="191">
        <f t="shared" si="123"/>
        <v>0</v>
      </c>
      <c r="KLI71" s="191">
        <f t="shared" si="123"/>
        <v>0</v>
      </c>
      <c r="KLJ71" s="191">
        <f t="shared" si="123"/>
        <v>0</v>
      </c>
      <c r="KLK71" s="191">
        <f t="shared" si="123"/>
        <v>0</v>
      </c>
      <c r="KLL71" s="191">
        <f t="shared" si="123"/>
        <v>0</v>
      </c>
      <c r="KLM71" s="191">
        <f t="shared" si="123"/>
        <v>0</v>
      </c>
      <c r="KLN71" s="191">
        <f t="shared" si="123"/>
        <v>0</v>
      </c>
      <c r="KLO71" s="191">
        <f t="shared" si="123"/>
        <v>0</v>
      </c>
      <c r="KLP71" s="191">
        <f t="shared" si="123"/>
        <v>0</v>
      </c>
      <c r="KLQ71" s="191">
        <f t="shared" si="123"/>
        <v>0</v>
      </c>
      <c r="KLR71" s="191">
        <f t="shared" si="123"/>
        <v>0</v>
      </c>
      <c r="KLS71" s="191">
        <f t="shared" si="123"/>
        <v>0</v>
      </c>
      <c r="KLT71" s="191">
        <f t="shared" si="123"/>
        <v>0</v>
      </c>
      <c r="KLU71" s="191">
        <f t="shared" si="123"/>
        <v>0</v>
      </c>
      <c r="KLV71" s="191">
        <f t="shared" si="123"/>
        <v>0</v>
      </c>
      <c r="KLW71" s="191">
        <f t="shared" si="123"/>
        <v>0</v>
      </c>
      <c r="KLX71" s="191">
        <f t="shared" si="123"/>
        <v>0</v>
      </c>
      <c r="KLY71" s="191">
        <f t="shared" si="123"/>
        <v>0</v>
      </c>
      <c r="KLZ71" s="191">
        <f t="shared" si="123"/>
        <v>0</v>
      </c>
      <c r="KMA71" s="191">
        <f t="shared" si="123"/>
        <v>0</v>
      </c>
      <c r="KMB71" s="191">
        <f t="shared" si="123"/>
        <v>0</v>
      </c>
      <c r="KMC71" s="191">
        <f t="shared" si="123"/>
        <v>0</v>
      </c>
      <c r="KMD71" s="191">
        <f t="shared" si="123"/>
        <v>0</v>
      </c>
      <c r="KME71" s="191">
        <f t="shared" si="123"/>
        <v>0</v>
      </c>
      <c r="KMF71" s="191">
        <f t="shared" si="123"/>
        <v>0</v>
      </c>
      <c r="KMG71" s="191">
        <f t="shared" si="123"/>
        <v>0</v>
      </c>
      <c r="KMH71" s="191">
        <f t="shared" si="123"/>
        <v>0</v>
      </c>
      <c r="KMI71" s="191">
        <f t="shared" si="123"/>
        <v>0</v>
      </c>
      <c r="KMJ71" s="191">
        <f t="shared" si="123"/>
        <v>0</v>
      </c>
      <c r="KMK71" s="191">
        <f t="shared" si="123"/>
        <v>0</v>
      </c>
      <c r="KML71" s="191">
        <f t="shared" si="123"/>
        <v>0</v>
      </c>
      <c r="KMM71" s="191">
        <f t="shared" si="123"/>
        <v>0</v>
      </c>
      <c r="KMN71" s="191">
        <f t="shared" si="123"/>
        <v>0</v>
      </c>
      <c r="KMO71" s="191">
        <f t="shared" si="123"/>
        <v>0</v>
      </c>
      <c r="KMP71" s="191">
        <f t="shared" si="123"/>
        <v>0</v>
      </c>
      <c r="KMQ71" s="191">
        <f t="shared" si="123"/>
        <v>0</v>
      </c>
      <c r="KMR71" s="191">
        <f t="shared" si="123"/>
        <v>0</v>
      </c>
      <c r="KMS71" s="191">
        <f t="shared" si="123"/>
        <v>0</v>
      </c>
      <c r="KMT71" s="191">
        <f t="shared" si="123"/>
        <v>0</v>
      </c>
      <c r="KMU71" s="191">
        <f t="shared" si="123"/>
        <v>0</v>
      </c>
      <c r="KMV71" s="191">
        <f t="shared" si="123"/>
        <v>0</v>
      </c>
      <c r="KMW71" s="191">
        <f t="shared" si="123"/>
        <v>0</v>
      </c>
      <c r="KMX71" s="191">
        <f t="shared" si="123"/>
        <v>0</v>
      </c>
      <c r="KMY71" s="191">
        <f t="shared" si="123"/>
        <v>0</v>
      </c>
      <c r="KMZ71" s="191">
        <f t="shared" si="123"/>
        <v>0</v>
      </c>
      <c r="KNA71" s="191">
        <f t="shared" si="123"/>
        <v>0</v>
      </c>
      <c r="KNB71" s="191">
        <f t="shared" si="123"/>
        <v>0</v>
      </c>
      <c r="KNC71" s="191">
        <f t="shared" si="123"/>
        <v>0</v>
      </c>
      <c r="KND71" s="191">
        <f t="shared" si="123"/>
        <v>0</v>
      </c>
      <c r="KNE71" s="191">
        <f t="shared" si="123"/>
        <v>0</v>
      </c>
      <c r="KNF71" s="191">
        <f t="shared" si="123"/>
        <v>0</v>
      </c>
      <c r="KNG71" s="191">
        <f t="shared" si="123"/>
        <v>0</v>
      </c>
      <c r="KNH71" s="191">
        <f t="shared" si="123"/>
        <v>0</v>
      </c>
      <c r="KNI71" s="191">
        <f t="shared" si="123"/>
        <v>0</v>
      </c>
      <c r="KNJ71" s="191">
        <f t="shared" si="123"/>
        <v>0</v>
      </c>
      <c r="KNK71" s="191">
        <f t="shared" ref="KNK71:KPV71" si="124">SUM(KNK72:KNK84)</f>
        <v>0</v>
      </c>
      <c r="KNL71" s="191">
        <f t="shared" si="124"/>
        <v>0</v>
      </c>
      <c r="KNM71" s="191">
        <f t="shared" si="124"/>
        <v>0</v>
      </c>
      <c r="KNN71" s="191">
        <f t="shared" si="124"/>
        <v>0</v>
      </c>
      <c r="KNO71" s="191">
        <f t="shared" si="124"/>
        <v>0</v>
      </c>
      <c r="KNP71" s="191">
        <f t="shared" si="124"/>
        <v>0</v>
      </c>
      <c r="KNQ71" s="191">
        <f t="shared" si="124"/>
        <v>0</v>
      </c>
      <c r="KNR71" s="191">
        <f t="shared" si="124"/>
        <v>0</v>
      </c>
      <c r="KNS71" s="191">
        <f t="shared" si="124"/>
        <v>0</v>
      </c>
      <c r="KNT71" s="191">
        <f t="shared" si="124"/>
        <v>0</v>
      </c>
      <c r="KNU71" s="191">
        <f t="shared" si="124"/>
        <v>0</v>
      </c>
      <c r="KNV71" s="191">
        <f t="shared" si="124"/>
        <v>0</v>
      </c>
      <c r="KNW71" s="191">
        <f t="shared" si="124"/>
        <v>0</v>
      </c>
      <c r="KNX71" s="191">
        <f t="shared" si="124"/>
        <v>0</v>
      </c>
      <c r="KNY71" s="191">
        <f t="shared" si="124"/>
        <v>0</v>
      </c>
      <c r="KNZ71" s="191">
        <f t="shared" si="124"/>
        <v>0</v>
      </c>
      <c r="KOA71" s="191">
        <f t="shared" si="124"/>
        <v>0</v>
      </c>
      <c r="KOB71" s="191">
        <f t="shared" si="124"/>
        <v>0</v>
      </c>
      <c r="KOC71" s="191">
        <f t="shared" si="124"/>
        <v>0</v>
      </c>
      <c r="KOD71" s="191">
        <f t="shared" si="124"/>
        <v>0</v>
      </c>
      <c r="KOE71" s="191">
        <f t="shared" si="124"/>
        <v>0</v>
      </c>
      <c r="KOF71" s="191">
        <f t="shared" si="124"/>
        <v>0</v>
      </c>
      <c r="KOG71" s="191">
        <f t="shared" si="124"/>
        <v>0</v>
      </c>
      <c r="KOH71" s="191">
        <f t="shared" si="124"/>
        <v>0</v>
      </c>
      <c r="KOI71" s="191">
        <f t="shared" si="124"/>
        <v>0</v>
      </c>
      <c r="KOJ71" s="191">
        <f t="shared" si="124"/>
        <v>0</v>
      </c>
      <c r="KOK71" s="191">
        <f t="shared" si="124"/>
        <v>0</v>
      </c>
      <c r="KOL71" s="191">
        <f t="shared" si="124"/>
        <v>0</v>
      </c>
      <c r="KOM71" s="191">
        <f t="shared" si="124"/>
        <v>0</v>
      </c>
      <c r="KON71" s="191">
        <f t="shared" si="124"/>
        <v>0</v>
      </c>
      <c r="KOO71" s="191">
        <f t="shared" si="124"/>
        <v>0</v>
      </c>
      <c r="KOP71" s="191">
        <f t="shared" si="124"/>
        <v>0</v>
      </c>
      <c r="KOQ71" s="191">
        <f t="shared" si="124"/>
        <v>0</v>
      </c>
      <c r="KOR71" s="191">
        <f t="shared" si="124"/>
        <v>0</v>
      </c>
      <c r="KOS71" s="191">
        <f t="shared" si="124"/>
        <v>0</v>
      </c>
      <c r="KOT71" s="191">
        <f t="shared" si="124"/>
        <v>0</v>
      </c>
      <c r="KOU71" s="191">
        <f t="shared" si="124"/>
        <v>0</v>
      </c>
      <c r="KOV71" s="191">
        <f t="shared" si="124"/>
        <v>0</v>
      </c>
      <c r="KOW71" s="191">
        <f t="shared" si="124"/>
        <v>0</v>
      </c>
      <c r="KOX71" s="191">
        <f t="shared" si="124"/>
        <v>0</v>
      </c>
      <c r="KOY71" s="191">
        <f t="shared" si="124"/>
        <v>0</v>
      </c>
      <c r="KOZ71" s="191">
        <f t="shared" si="124"/>
        <v>0</v>
      </c>
      <c r="KPA71" s="191">
        <f t="shared" si="124"/>
        <v>0</v>
      </c>
      <c r="KPB71" s="191">
        <f t="shared" si="124"/>
        <v>0</v>
      </c>
      <c r="KPC71" s="191">
        <f t="shared" si="124"/>
        <v>0</v>
      </c>
      <c r="KPD71" s="191">
        <f t="shared" si="124"/>
        <v>0</v>
      </c>
      <c r="KPE71" s="191">
        <f t="shared" si="124"/>
        <v>0</v>
      </c>
      <c r="KPF71" s="191">
        <f t="shared" si="124"/>
        <v>0</v>
      </c>
      <c r="KPG71" s="191">
        <f t="shared" si="124"/>
        <v>0</v>
      </c>
      <c r="KPH71" s="191">
        <f t="shared" si="124"/>
        <v>0</v>
      </c>
      <c r="KPI71" s="191">
        <f t="shared" si="124"/>
        <v>0</v>
      </c>
      <c r="KPJ71" s="191">
        <f t="shared" si="124"/>
        <v>0</v>
      </c>
      <c r="KPK71" s="191">
        <f t="shared" si="124"/>
        <v>0</v>
      </c>
      <c r="KPL71" s="191">
        <f t="shared" si="124"/>
        <v>0</v>
      </c>
      <c r="KPM71" s="191">
        <f t="shared" si="124"/>
        <v>0</v>
      </c>
      <c r="KPN71" s="191">
        <f t="shared" si="124"/>
        <v>0</v>
      </c>
      <c r="KPO71" s="191">
        <f t="shared" si="124"/>
        <v>0</v>
      </c>
      <c r="KPP71" s="191">
        <f t="shared" si="124"/>
        <v>0</v>
      </c>
      <c r="KPQ71" s="191">
        <f t="shared" si="124"/>
        <v>0</v>
      </c>
      <c r="KPR71" s="191">
        <f t="shared" si="124"/>
        <v>0</v>
      </c>
      <c r="KPS71" s="191">
        <f t="shared" si="124"/>
        <v>0</v>
      </c>
      <c r="KPT71" s="191">
        <f t="shared" si="124"/>
        <v>0</v>
      </c>
      <c r="KPU71" s="191">
        <f t="shared" si="124"/>
        <v>0</v>
      </c>
      <c r="KPV71" s="191">
        <f t="shared" si="124"/>
        <v>0</v>
      </c>
      <c r="KPW71" s="191">
        <f t="shared" ref="KPW71:KSH71" si="125">SUM(KPW72:KPW84)</f>
        <v>0</v>
      </c>
      <c r="KPX71" s="191">
        <f t="shared" si="125"/>
        <v>0</v>
      </c>
      <c r="KPY71" s="191">
        <f t="shared" si="125"/>
        <v>0</v>
      </c>
      <c r="KPZ71" s="191">
        <f t="shared" si="125"/>
        <v>0</v>
      </c>
      <c r="KQA71" s="191">
        <f t="shared" si="125"/>
        <v>0</v>
      </c>
      <c r="KQB71" s="191">
        <f t="shared" si="125"/>
        <v>0</v>
      </c>
      <c r="KQC71" s="191">
        <f t="shared" si="125"/>
        <v>0</v>
      </c>
      <c r="KQD71" s="191">
        <f t="shared" si="125"/>
        <v>0</v>
      </c>
      <c r="KQE71" s="191">
        <f t="shared" si="125"/>
        <v>0</v>
      </c>
      <c r="KQF71" s="191">
        <f t="shared" si="125"/>
        <v>0</v>
      </c>
      <c r="KQG71" s="191">
        <f t="shared" si="125"/>
        <v>0</v>
      </c>
      <c r="KQH71" s="191">
        <f t="shared" si="125"/>
        <v>0</v>
      </c>
      <c r="KQI71" s="191">
        <f t="shared" si="125"/>
        <v>0</v>
      </c>
      <c r="KQJ71" s="191">
        <f t="shared" si="125"/>
        <v>0</v>
      </c>
      <c r="KQK71" s="191">
        <f t="shared" si="125"/>
        <v>0</v>
      </c>
      <c r="KQL71" s="191">
        <f t="shared" si="125"/>
        <v>0</v>
      </c>
      <c r="KQM71" s="191">
        <f t="shared" si="125"/>
        <v>0</v>
      </c>
      <c r="KQN71" s="191">
        <f t="shared" si="125"/>
        <v>0</v>
      </c>
      <c r="KQO71" s="191">
        <f t="shared" si="125"/>
        <v>0</v>
      </c>
      <c r="KQP71" s="191">
        <f t="shared" si="125"/>
        <v>0</v>
      </c>
      <c r="KQQ71" s="191">
        <f t="shared" si="125"/>
        <v>0</v>
      </c>
      <c r="KQR71" s="191">
        <f t="shared" si="125"/>
        <v>0</v>
      </c>
      <c r="KQS71" s="191">
        <f t="shared" si="125"/>
        <v>0</v>
      </c>
      <c r="KQT71" s="191">
        <f t="shared" si="125"/>
        <v>0</v>
      </c>
      <c r="KQU71" s="191">
        <f t="shared" si="125"/>
        <v>0</v>
      </c>
      <c r="KQV71" s="191">
        <f t="shared" si="125"/>
        <v>0</v>
      </c>
      <c r="KQW71" s="191">
        <f t="shared" si="125"/>
        <v>0</v>
      </c>
      <c r="KQX71" s="191">
        <f t="shared" si="125"/>
        <v>0</v>
      </c>
      <c r="KQY71" s="191">
        <f t="shared" si="125"/>
        <v>0</v>
      </c>
      <c r="KQZ71" s="191">
        <f t="shared" si="125"/>
        <v>0</v>
      </c>
      <c r="KRA71" s="191">
        <f t="shared" si="125"/>
        <v>0</v>
      </c>
      <c r="KRB71" s="191">
        <f t="shared" si="125"/>
        <v>0</v>
      </c>
      <c r="KRC71" s="191">
        <f t="shared" si="125"/>
        <v>0</v>
      </c>
      <c r="KRD71" s="191">
        <f t="shared" si="125"/>
        <v>0</v>
      </c>
      <c r="KRE71" s="191">
        <f t="shared" si="125"/>
        <v>0</v>
      </c>
      <c r="KRF71" s="191">
        <f t="shared" si="125"/>
        <v>0</v>
      </c>
      <c r="KRG71" s="191">
        <f t="shared" si="125"/>
        <v>0</v>
      </c>
      <c r="KRH71" s="191">
        <f t="shared" si="125"/>
        <v>0</v>
      </c>
      <c r="KRI71" s="191">
        <f t="shared" si="125"/>
        <v>0</v>
      </c>
      <c r="KRJ71" s="191">
        <f t="shared" si="125"/>
        <v>0</v>
      </c>
      <c r="KRK71" s="191">
        <f t="shared" si="125"/>
        <v>0</v>
      </c>
      <c r="KRL71" s="191">
        <f t="shared" si="125"/>
        <v>0</v>
      </c>
      <c r="KRM71" s="191">
        <f t="shared" si="125"/>
        <v>0</v>
      </c>
      <c r="KRN71" s="191">
        <f t="shared" si="125"/>
        <v>0</v>
      </c>
      <c r="KRO71" s="191">
        <f t="shared" si="125"/>
        <v>0</v>
      </c>
      <c r="KRP71" s="191">
        <f t="shared" si="125"/>
        <v>0</v>
      </c>
      <c r="KRQ71" s="191">
        <f t="shared" si="125"/>
        <v>0</v>
      </c>
      <c r="KRR71" s="191">
        <f t="shared" si="125"/>
        <v>0</v>
      </c>
      <c r="KRS71" s="191">
        <f t="shared" si="125"/>
        <v>0</v>
      </c>
      <c r="KRT71" s="191">
        <f t="shared" si="125"/>
        <v>0</v>
      </c>
      <c r="KRU71" s="191">
        <f t="shared" si="125"/>
        <v>0</v>
      </c>
      <c r="KRV71" s="191">
        <f t="shared" si="125"/>
        <v>0</v>
      </c>
      <c r="KRW71" s="191">
        <f t="shared" si="125"/>
        <v>0</v>
      </c>
      <c r="KRX71" s="191">
        <f t="shared" si="125"/>
        <v>0</v>
      </c>
      <c r="KRY71" s="191">
        <f t="shared" si="125"/>
        <v>0</v>
      </c>
      <c r="KRZ71" s="191">
        <f t="shared" si="125"/>
        <v>0</v>
      </c>
      <c r="KSA71" s="191">
        <f t="shared" si="125"/>
        <v>0</v>
      </c>
      <c r="KSB71" s="191">
        <f t="shared" si="125"/>
        <v>0</v>
      </c>
      <c r="KSC71" s="191">
        <f t="shared" si="125"/>
        <v>0</v>
      </c>
      <c r="KSD71" s="191">
        <f t="shared" si="125"/>
        <v>0</v>
      </c>
      <c r="KSE71" s="191">
        <f t="shared" si="125"/>
        <v>0</v>
      </c>
      <c r="KSF71" s="191">
        <f t="shared" si="125"/>
        <v>0</v>
      </c>
      <c r="KSG71" s="191">
        <f t="shared" si="125"/>
        <v>0</v>
      </c>
      <c r="KSH71" s="191">
        <f t="shared" si="125"/>
        <v>0</v>
      </c>
      <c r="KSI71" s="191">
        <f t="shared" ref="KSI71:KUT71" si="126">SUM(KSI72:KSI84)</f>
        <v>0</v>
      </c>
      <c r="KSJ71" s="191">
        <f t="shared" si="126"/>
        <v>0</v>
      </c>
      <c r="KSK71" s="191">
        <f t="shared" si="126"/>
        <v>0</v>
      </c>
      <c r="KSL71" s="191">
        <f t="shared" si="126"/>
        <v>0</v>
      </c>
      <c r="KSM71" s="191">
        <f t="shared" si="126"/>
        <v>0</v>
      </c>
      <c r="KSN71" s="191">
        <f t="shared" si="126"/>
        <v>0</v>
      </c>
      <c r="KSO71" s="191">
        <f t="shared" si="126"/>
        <v>0</v>
      </c>
      <c r="KSP71" s="191">
        <f t="shared" si="126"/>
        <v>0</v>
      </c>
      <c r="KSQ71" s="191">
        <f t="shared" si="126"/>
        <v>0</v>
      </c>
      <c r="KSR71" s="191">
        <f t="shared" si="126"/>
        <v>0</v>
      </c>
      <c r="KSS71" s="191">
        <f t="shared" si="126"/>
        <v>0</v>
      </c>
      <c r="KST71" s="191">
        <f t="shared" si="126"/>
        <v>0</v>
      </c>
      <c r="KSU71" s="191">
        <f t="shared" si="126"/>
        <v>0</v>
      </c>
      <c r="KSV71" s="191">
        <f t="shared" si="126"/>
        <v>0</v>
      </c>
      <c r="KSW71" s="191">
        <f t="shared" si="126"/>
        <v>0</v>
      </c>
      <c r="KSX71" s="191">
        <f t="shared" si="126"/>
        <v>0</v>
      </c>
      <c r="KSY71" s="191">
        <f t="shared" si="126"/>
        <v>0</v>
      </c>
      <c r="KSZ71" s="191">
        <f t="shared" si="126"/>
        <v>0</v>
      </c>
      <c r="KTA71" s="191">
        <f t="shared" si="126"/>
        <v>0</v>
      </c>
      <c r="KTB71" s="191">
        <f t="shared" si="126"/>
        <v>0</v>
      </c>
      <c r="KTC71" s="191">
        <f t="shared" si="126"/>
        <v>0</v>
      </c>
      <c r="KTD71" s="191">
        <f t="shared" si="126"/>
        <v>0</v>
      </c>
      <c r="KTE71" s="191">
        <f t="shared" si="126"/>
        <v>0</v>
      </c>
      <c r="KTF71" s="191">
        <f t="shared" si="126"/>
        <v>0</v>
      </c>
      <c r="KTG71" s="191">
        <f t="shared" si="126"/>
        <v>0</v>
      </c>
      <c r="KTH71" s="191">
        <f t="shared" si="126"/>
        <v>0</v>
      </c>
      <c r="KTI71" s="191">
        <f t="shared" si="126"/>
        <v>0</v>
      </c>
      <c r="KTJ71" s="191">
        <f t="shared" si="126"/>
        <v>0</v>
      </c>
      <c r="KTK71" s="191">
        <f t="shared" si="126"/>
        <v>0</v>
      </c>
      <c r="KTL71" s="191">
        <f t="shared" si="126"/>
        <v>0</v>
      </c>
      <c r="KTM71" s="191">
        <f t="shared" si="126"/>
        <v>0</v>
      </c>
      <c r="KTN71" s="191">
        <f t="shared" si="126"/>
        <v>0</v>
      </c>
      <c r="KTO71" s="191">
        <f t="shared" si="126"/>
        <v>0</v>
      </c>
      <c r="KTP71" s="191">
        <f t="shared" si="126"/>
        <v>0</v>
      </c>
      <c r="KTQ71" s="191">
        <f t="shared" si="126"/>
        <v>0</v>
      </c>
      <c r="KTR71" s="191">
        <f t="shared" si="126"/>
        <v>0</v>
      </c>
      <c r="KTS71" s="191">
        <f t="shared" si="126"/>
        <v>0</v>
      </c>
      <c r="KTT71" s="191">
        <f t="shared" si="126"/>
        <v>0</v>
      </c>
      <c r="KTU71" s="191">
        <f t="shared" si="126"/>
        <v>0</v>
      </c>
      <c r="KTV71" s="191">
        <f t="shared" si="126"/>
        <v>0</v>
      </c>
      <c r="KTW71" s="191">
        <f t="shared" si="126"/>
        <v>0</v>
      </c>
      <c r="KTX71" s="191">
        <f t="shared" si="126"/>
        <v>0</v>
      </c>
      <c r="KTY71" s="191">
        <f t="shared" si="126"/>
        <v>0</v>
      </c>
      <c r="KTZ71" s="191">
        <f t="shared" si="126"/>
        <v>0</v>
      </c>
      <c r="KUA71" s="191">
        <f t="shared" si="126"/>
        <v>0</v>
      </c>
      <c r="KUB71" s="191">
        <f t="shared" si="126"/>
        <v>0</v>
      </c>
      <c r="KUC71" s="191">
        <f t="shared" si="126"/>
        <v>0</v>
      </c>
      <c r="KUD71" s="191">
        <f t="shared" si="126"/>
        <v>0</v>
      </c>
      <c r="KUE71" s="191">
        <f t="shared" si="126"/>
        <v>0</v>
      </c>
      <c r="KUF71" s="191">
        <f t="shared" si="126"/>
        <v>0</v>
      </c>
      <c r="KUG71" s="191">
        <f t="shared" si="126"/>
        <v>0</v>
      </c>
      <c r="KUH71" s="191">
        <f t="shared" si="126"/>
        <v>0</v>
      </c>
      <c r="KUI71" s="191">
        <f t="shared" si="126"/>
        <v>0</v>
      </c>
      <c r="KUJ71" s="191">
        <f t="shared" si="126"/>
        <v>0</v>
      </c>
      <c r="KUK71" s="191">
        <f t="shared" si="126"/>
        <v>0</v>
      </c>
      <c r="KUL71" s="191">
        <f t="shared" si="126"/>
        <v>0</v>
      </c>
      <c r="KUM71" s="191">
        <f t="shared" si="126"/>
        <v>0</v>
      </c>
      <c r="KUN71" s="191">
        <f t="shared" si="126"/>
        <v>0</v>
      </c>
      <c r="KUO71" s="191">
        <f t="shared" si="126"/>
        <v>0</v>
      </c>
      <c r="KUP71" s="191">
        <f t="shared" si="126"/>
        <v>0</v>
      </c>
      <c r="KUQ71" s="191">
        <f t="shared" si="126"/>
        <v>0</v>
      </c>
      <c r="KUR71" s="191">
        <f t="shared" si="126"/>
        <v>0</v>
      </c>
      <c r="KUS71" s="191">
        <f t="shared" si="126"/>
        <v>0</v>
      </c>
      <c r="KUT71" s="191">
        <f t="shared" si="126"/>
        <v>0</v>
      </c>
      <c r="KUU71" s="191">
        <f t="shared" ref="KUU71:KXF71" si="127">SUM(KUU72:KUU84)</f>
        <v>0</v>
      </c>
      <c r="KUV71" s="191">
        <f t="shared" si="127"/>
        <v>0</v>
      </c>
      <c r="KUW71" s="191">
        <f t="shared" si="127"/>
        <v>0</v>
      </c>
      <c r="KUX71" s="191">
        <f t="shared" si="127"/>
        <v>0</v>
      </c>
      <c r="KUY71" s="191">
        <f t="shared" si="127"/>
        <v>0</v>
      </c>
      <c r="KUZ71" s="191">
        <f t="shared" si="127"/>
        <v>0</v>
      </c>
      <c r="KVA71" s="191">
        <f t="shared" si="127"/>
        <v>0</v>
      </c>
      <c r="KVB71" s="191">
        <f t="shared" si="127"/>
        <v>0</v>
      </c>
      <c r="KVC71" s="191">
        <f t="shared" si="127"/>
        <v>0</v>
      </c>
      <c r="KVD71" s="191">
        <f t="shared" si="127"/>
        <v>0</v>
      </c>
      <c r="KVE71" s="191">
        <f t="shared" si="127"/>
        <v>0</v>
      </c>
      <c r="KVF71" s="191">
        <f t="shared" si="127"/>
        <v>0</v>
      </c>
      <c r="KVG71" s="191">
        <f t="shared" si="127"/>
        <v>0</v>
      </c>
      <c r="KVH71" s="191">
        <f t="shared" si="127"/>
        <v>0</v>
      </c>
      <c r="KVI71" s="191">
        <f t="shared" si="127"/>
        <v>0</v>
      </c>
      <c r="KVJ71" s="191">
        <f t="shared" si="127"/>
        <v>0</v>
      </c>
      <c r="KVK71" s="191">
        <f t="shared" si="127"/>
        <v>0</v>
      </c>
      <c r="KVL71" s="191">
        <f t="shared" si="127"/>
        <v>0</v>
      </c>
      <c r="KVM71" s="191">
        <f t="shared" si="127"/>
        <v>0</v>
      </c>
      <c r="KVN71" s="191">
        <f t="shared" si="127"/>
        <v>0</v>
      </c>
      <c r="KVO71" s="191">
        <f t="shared" si="127"/>
        <v>0</v>
      </c>
      <c r="KVP71" s="191">
        <f t="shared" si="127"/>
        <v>0</v>
      </c>
      <c r="KVQ71" s="191">
        <f t="shared" si="127"/>
        <v>0</v>
      </c>
      <c r="KVR71" s="191">
        <f t="shared" si="127"/>
        <v>0</v>
      </c>
      <c r="KVS71" s="191">
        <f t="shared" si="127"/>
        <v>0</v>
      </c>
      <c r="KVT71" s="191">
        <f t="shared" si="127"/>
        <v>0</v>
      </c>
      <c r="KVU71" s="191">
        <f t="shared" si="127"/>
        <v>0</v>
      </c>
      <c r="KVV71" s="191">
        <f t="shared" si="127"/>
        <v>0</v>
      </c>
      <c r="KVW71" s="191">
        <f t="shared" si="127"/>
        <v>0</v>
      </c>
      <c r="KVX71" s="191">
        <f t="shared" si="127"/>
        <v>0</v>
      </c>
      <c r="KVY71" s="191">
        <f t="shared" si="127"/>
        <v>0</v>
      </c>
      <c r="KVZ71" s="191">
        <f t="shared" si="127"/>
        <v>0</v>
      </c>
      <c r="KWA71" s="191">
        <f t="shared" si="127"/>
        <v>0</v>
      </c>
      <c r="KWB71" s="191">
        <f t="shared" si="127"/>
        <v>0</v>
      </c>
      <c r="KWC71" s="191">
        <f t="shared" si="127"/>
        <v>0</v>
      </c>
      <c r="KWD71" s="191">
        <f t="shared" si="127"/>
        <v>0</v>
      </c>
      <c r="KWE71" s="191">
        <f t="shared" si="127"/>
        <v>0</v>
      </c>
      <c r="KWF71" s="191">
        <f t="shared" si="127"/>
        <v>0</v>
      </c>
      <c r="KWG71" s="191">
        <f t="shared" si="127"/>
        <v>0</v>
      </c>
      <c r="KWH71" s="191">
        <f t="shared" si="127"/>
        <v>0</v>
      </c>
      <c r="KWI71" s="191">
        <f t="shared" si="127"/>
        <v>0</v>
      </c>
      <c r="KWJ71" s="191">
        <f t="shared" si="127"/>
        <v>0</v>
      </c>
      <c r="KWK71" s="191">
        <f t="shared" si="127"/>
        <v>0</v>
      </c>
      <c r="KWL71" s="191">
        <f t="shared" si="127"/>
        <v>0</v>
      </c>
      <c r="KWM71" s="191">
        <f t="shared" si="127"/>
        <v>0</v>
      </c>
      <c r="KWN71" s="191">
        <f t="shared" si="127"/>
        <v>0</v>
      </c>
      <c r="KWO71" s="191">
        <f t="shared" si="127"/>
        <v>0</v>
      </c>
      <c r="KWP71" s="191">
        <f t="shared" si="127"/>
        <v>0</v>
      </c>
      <c r="KWQ71" s="191">
        <f t="shared" si="127"/>
        <v>0</v>
      </c>
      <c r="KWR71" s="191">
        <f t="shared" si="127"/>
        <v>0</v>
      </c>
      <c r="KWS71" s="191">
        <f t="shared" si="127"/>
        <v>0</v>
      </c>
      <c r="KWT71" s="191">
        <f t="shared" si="127"/>
        <v>0</v>
      </c>
      <c r="KWU71" s="191">
        <f t="shared" si="127"/>
        <v>0</v>
      </c>
      <c r="KWV71" s="191">
        <f t="shared" si="127"/>
        <v>0</v>
      </c>
      <c r="KWW71" s="191">
        <f t="shared" si="127"/>
        <v>0</v>
      </c>
      <c r="KWX71" s="191">
        <f t="shared" si="127"/>
        <v>0</v>
      </c>
      <c r="KWY71" s="191">
        <f t="shared" si="127"/>
        <v>0</v>
      </c>
      <c r="KWZ71" s="191">
        <f t="shared" si="127"/>
        <v>0</v>
      </c>
      <c r="KXA71" s="191">
        <f t="shared" si="127"/>
        <v>0</v>
      </c>
      <c r="KXB71" s="191">
        <f t="shared" si="127"/>
        <v>0</v>
      </c>
      <c r="KXC71" s="191">
        <f t="shared" si="127"/>
        <v>0</v>
      </c>
      <c r="KXD71" s="191">
        <f t="shared" si="127"/>
        <v>0</v>
      </c>
      <c r="KXE71" s="191">
        <f t="shared" si="127"/>
        <v>0</v>
      </c>
      <c r="KXF71" s="191">
        <f t="shared" si="127"/>
        <v>0</v>
      </c>
      <c r="KXG71" s="191">
        <f t="shared" ref="KXG71:KZR71" si="128">SUM(KXG72:KXG84)</f>
        <v>0</v>
      </c>
      <c r="KXH71" s="191">
        <f t="shared" si="128"/>
        <v>0</v>
      </c>
      <c r="KXI71" s="191">
        <f t="shared" si="128"/>
        <v>0</v>
      </c>
      <c r="KXJ71" s="191">
        <f t="shared" si="128"/>
        <v>0</v>
      </c>
      <c r="KXK71" s="191">
        <f t="shared" si="128"/>
        <v>0</v>
      </c>
      <c r="KXL71" s="191">
        <f t="shared" si="128"/>
        <v>0</v>
      </c>
      <c r="KXM71" s="191">
        <f t="shared" si="128"/>
        <v>0</v>
      </c>
      <c r="KXN71" s="191">
        <f t="shared" si="128"/>
        <v>0</v>
      </c>
      <c r="KXO71" s="191">
        <f t="shared" si="128"/>
        <v>0</v>
      </c>
      <c r="KXP71" s="191">
        <f t="shared" si="128"/>
        <v>0</v>
      </c>
      <c r="KXQ71" s="191">
        <f t="shared" si="128"/>
        <v>0</v>
      </c>
      <c r="KXR71" s="191">
        <f t="shared" si="128"/>
        <v>0</v>
      </c>
      <c r="KXS71" s="191">
        <f t="shared" si="128"/>
        <v>0</v>
      </c>
      <c r="KXT71" s="191">
        <f t="shared" si="128"/>
        <v>0</v>
      </c>
      <c r="KXU71" s="191">
        <f t="shared" si="128"/>
        <v>0</v>
      </c>
      <c r="KXV71" s="191">
        <f t="shared" si="128"/>
        <v>0</v>
      </c>
      <c r="KXW71" s="191">
        <f t="shared" si="128"/>
        <v>0</v>
      </c>
      <c r="KXX71" s="191">
        <f t="shared" si="128"/>
        <v>0</v>
      </c>
      <c r="KXY71" s="191">
        <f t="shared" si="128"/>
        <v>0</v>
      </c>
      <c r="KXZ71" s="191">
        <f t="shared" si="128"/>
        <v>0</v>
      </c>
      <c r="KYA71" s="191">
        <f t="shared" si="128"/>
        <v>0</v>
      </c>
      <c r="KYB71" s="191">
        <f t="shared" si="128"/>
        <v>0</v>
      </c>
      <c r="KYC71" s="191">
        <f t="shared" si="128"/>
        <v>0</v>
      </c>
      <c r="KYD71" s="191">
        <f t="shared" si="128"/>
        <v>0</v>
      </c>
      <c r="KYE71" s="191">
        <f t="shared" si="128"/>
        <v>0</v>
      </c>
      <c r="KYF71" s="191">
        <f t="shared" si="128"/>
        <v>0</v>
      </c>
      <c r="KYG71" s="191">
        <f t="shared" si="128"/>
        <v>0</v>
      </c>
      <c r="KYH71" s="191">
        <f t="shared" si="128"/>
        <v>0</v>
      </c>
      <c r="KYI71" s="191">
        <f t="shared" si="128"/>
        <v>0</v>
      </c>
      <c r="KYJ71" s="191">
        <f t="shared" si="128"/>
        <v>0</v>
      </c>
      <c r="KYK71" s="191">
        <f t="shared" si="128"/>
        <v>0</v>
      </c>
      <c r="KYL71" s="191">
        <f t="shared" si="128"/>
        <v>0</v>
      </c>
      <c r="KYM71" s="191">
        <f t="shared" si="128"/>
        <v>0</v>
      </c>
      <c r="KYN71" s="191">
        <f t="shared" si="128"/>
        <v>0</v>
      </c>
      <c r="KYO71" s="191">
        <f t="shared" si="128"/>
        <v>0</v>
      </c>
      <c r="KYP71" s="191">
        <f t="shared" si="128"/>
        <v>0</v>
      </c>
      <c r="KYQ71" s="191">
        <f t="shared" si="128"/>
        <v>0</v>
      </c>
      <c r="KYR71" s="191">
        <f t="shared" si="128"/>
        <v>0</v>
      </c>
      <c r="KYS71" s="191">
        <f t="shared" si="128"/>
        <v>0</v>
      </c>
      <c r="KYT71" s="191">
        <f t="shared" si="128"/>
        <v>0</v>
      </c>
      <c r="KYU71" s="191">
        <f t="shared" si="128"/>
        <v>0</v>
      </c>
      <c r="KYV71" s="191">
        <f t="shared" si="128"/>
        <v>0</v>
      </c>
      <c r="KYW71" s="191">
        <f t="shared" si="128"/>
        <v>0</v>
      </c>
      <c r="KYX71" s="191">
        <f t="shared" si="128"/>
        <v>0</v>
      </c>
      <c r="KYY71" s="191">
        <f t="shared" si="128"/>
        <v>0</v>
      </c>
      <c r="KYZ71" s="191">
        <f t="shared" si="128"/>
        <v>0</v>
      </c>
      <c r="KZA71" s="191">
        <f t="shared" si="128"/>
        <v>0</v>
      </c>
      <c r="KZB71" s="191">
        <f t="shared" si="128"/>
        <v>0</v>
      </c>
      <c r="KZC71" s="191">
        <f t="shared" si="128"/>
        <v>0</v>
      </c>
      <c r="KZD71" s="191">
        <f t="shared" si="128"/>
        <v>0</v>
      </c>
      <c r="KZE71" s="191">
        <f t="shared" si="128"/>
        <v>0</v>
      </c>
      <c r="KZF71" s="191">
        <f t="shared" si="128"/>
        <v>0</v>
      </c>
      <c r="KZG71" s="191">
        <f t="shared" si="128"/>
        <v>0</v>
      </c>
      <c r="KZH71" s="191">
        <f t="shared" si="128"/>
        <v>0</v>
      </c>
      <c r="KZI71" s="191">
        <f t="shared" si="128"/>
        <v>0</v>
      </c>
      <c r="KZJ71" s="191">
        <f t="shared" si="128"/>
        <v>0</v>
      </c>
      <c r="KZK71" s="191">
        <f t="shared" si="128"/>
        <v>0</v>
      </c>
      <c r="KZL71" s="191">
        <f t="shared" si="128"/>
        <v>0</v>
      </c>
      <c r="KZM71" s="191">
        <f t="shared" si="128"/>
        <v>0</v>
      </c>
      <c r="KZN71" s="191">
        <f t="shared" si="128"/>
        <v>0</v>
      </c>
      <c r="KZO71" s="191">
        <f t="shared" si="128"/>
        <v>0</v>
      </c>
      <c r="KZP71" s="191">
        <f t="shared" si="128"/>
        <v>0</v>
      </c>
      <c r="KZQ71" s="191">
        <f t="shared" si="128"/>
        <v>0</v>
      </c>
      <c r="KZR71" s="191">
        <f t="shared" si="128"/>
        <v>0</v>
      </c>
      <c r="KZS71" s="191">
        <f t="shared" ref="KZS71:LCD71" si="129">SUM(KZS72:KZS84)</f>
        <v>0</v>
      </c>
      <c r="KZT71" s="191">
        <f t="shared" si="129"/>
        <v>0</v>
      </c>
      <c r="KZU71" s="191">
        <f t="shared" si="129"/>
        <v>0</v>
      </c>
      <c r="KZV71" s="191">
        <f t="shared" si="129"/>
        <v>0</v>
      </c>
      <c r="KZW71" s="191">
        <f t="shared" si="129"/>
        <v>0</v>
      </c>
      <c r="KZX71" s="191">
        <f t="shared" si="129"/>
        <v>0</v>
      </c>
      <c r="KZY71" s="191">
        <f t="shared" si="129"/>
        <v>0</v>
      </c>
      <c r="KZZ71" s="191">
        <f t="shared" si="129"/>
        <v>0</v>
      </c>
      <c r="LAA71" s="191">
        <f t="shared" si="129"/>
        <v>0</v>
      </c>
      <c r="LAB71" s="191">
        <f t="shared" si="129"/>
        <v>0</v>
      </c>
      <c r="LAC71" s="191">
        <f t="shared" si="129"/>
        <v>0</v>
      </c>
      <c r="LAD71" s="191">
        <f t="shared" si="129"/>
        <v>0</v>
      </c>
      <c r="LAE71" s="191">
        <f t="shared" si="129"/>
        <v>0</v>
      </c>
      <c r="LAF71" s="191">
        <f t="shared" si="129"/>
        <v>0</v>
      </c>
      <c r="LAG71" s="191">
        <f t="shared" si="129"/>
        <v>0</v>
      </c>
      <c r="LAH71" s="191">
        <f t="shared" si="129"/>
        <v>0</v>
      </c>
      <c r="LAI71" s="191">
        <f t="shared" si="129"/>
        <v>0</v>
      </c>
      <c r="LAJ71" s="191">
        <f t="shared" si="129"/>
        <v>0</v>
      </c>
      <c r="LAK71" s="191">
        <f t="shared" si="129"/>
        <v>0</v>
      </c>
      <c r="LAL71" s="191">
        <f t="shared" si="129"/>
        <v>0</v>
      </c>
      <c r="LAM71" s="191">
        <f t="shared" si="129"/>
        <v>0</v>
      </c>
      <c r="LAN71" s="191">
        <f t="shared" si="129"/>
        <v>0</v>
      </c>
      <c r="LAO71" s="191">
        <f t="shared" si="129"/>
        <v>0</v>
      </c>
      <c r="LAP71" s="191">
        <f t="shared" si="129"/>
        <v>0</v>
      </c>
      <c r="LAQ71" s="191">
        <f t="shared" si="129"/>
        <v>0</v>
      </c>
      <c r="LAR71" s="191">
        <f t="shared" si="129"/>
        <v>0</v>
      </c>
      <c r="LAS71" s="191">
        <f t="shared" si="129"/>
        <v>0</v>
      </c>
      <c r="LAT71" s="191">
        <f t="shared" si="129"/>
        <v>0</v>
      </c>
      <c r="LAU71" s="191">
        <f t="shared" si="129"/>
        <v>0</v>
      </c>
      <c r="LAV71" s="191">
        <f t="shared" si="129"/>
        <v>0</v>
      </c>
      <c r="LAW71" s="191">
        <f t="shared" si="129"/>
        <v>0</v>
      </c>
      <c r="LAX71" s="191">
        <f t="shared" si="129"/>
        <v>0</v>
      </c>
      <c r="LAY71" s="191">
        <f t="shared" si="129"/>
        <v>0</v>
      </c>
      <c r="LAZ71" s="191">
        <f t="shared" si="129"/>
        <v>0</v>
      </c>
      <c r="LBA71" s="191">
        <f t="shared" si="129"/>
        <v>0</v>
      </c>
      <c r="LBB71" s="191">
        <f t="shared" si="129"/>
        <v>0</v>
      </c>
      <c r="LBC71" s="191">
        <f t="shared" si="129"/>
        <v>0</v>
      </c>
      <c r="LBD71" s="191">
        <f t="shared" si="129"/>
        <v>0</v>
      </c>
      <c r="LBE71" s="191">
        <f t="shared" si="129"/>
        <v>0</v>
      </c>
      <c r="LBF71" s="191">
        <f t="shared" si="129"/>
        <v>0</v>
      </c>
      <c r="LBG71" s="191">
        <f t="shared" si="129"/>
        <v>0</v>
      </c>
      <c r="LBH71" s="191">
        <f t="shared" si="129"/>
        <v>0</v>
      </c>
      <c r="LBI71" s="191">
        <f t="shared" si="129"/>
        <v>0</v>
      </c>
      <c r="LBJ71" s="191">
        <f t="shared" si="129"/>
        <v>0</v>
      </c>
      <c r="LBK71" s="191">
        <f t="shared" si="129"/>
        <v>0</v>
      </c>
      <c r="LBL71" s="191">
        <f t="shared" si="129"/>
        <v>0</v>
      </c>
      <c r="LBM71" s="191">
        <f t="shared" si="129"/>
        <v>0</v>
      </c>
      <c r="LBN71" s="191">
        <f t="shared" si="129"/>
        <v>0</v>
      </c>
      <c r="LBO71" s="191">
        <f t="shared" si="129"/>
        <v>0</v>
      </c>
      <c r="LBP71" s="191">
        <f t="shared" si="129"/>
        <v>0</v>
      </c>
      <c r="LBQ71" s="191">
        <f t="shared" si="129"/>
        <v>0</v>
      </c>
      <c r="LBR71" s="191">
        <f t="shared" si="129"/>
        <v>0</v>
      </c>
      <c r="LBS71" s="191">
        <f t="shared" si="129"/>
        <v>0</v>
      </c>
      <c r="LBT71" s="191">
        <f t="shared" si="129"/>
        <v>0</v>
      </c>
      <c r="LBU71" s="191">
        <f t="shared" si="129"/>
        <v>0</v>
      </c>
      <c r="LBV71" s="191">
        <f t="shared" si="129"/>
        <v>0</v>
      </c>
      <c r="LBW71" s="191">
        <f t="shared" si="129"/>
        <v>0</v>
      </c>
      <c r="LBX71" s="191">
        <f t="shared" si="129"/>
        <v>0</v>
      </c>
      <c r="LBY71" s="191">
        <f t="shared" si="129"/>
        <v>0</v>
      </c>
      <c r="LBZ71" s="191">
        <f t="shared" si="129"/>
        <v>0</v>
      </c>
      <c r="LCA71" s="191">
        <f t="shared" si="129"/>
        <v>0</v>
      </c>
      <c r="LCB71" s="191">
        <f t="shared" si="129"/>
        <v>0</v>
      </c>
      <c r="LCC71" s="191">
        <f t="shared" si="129"/>
        <v>0</v>
      </c>
      <c r="LCD71" s="191">
        <f t="shared" si="129"/>
        <v>0</v>
      </c>
      <c r="LCE71" s="191">
        <f t="shared" ref="LCE71:LEP71" si="130">SUM(LCE72:LCE84)</f>
        <v>0</v>
      </c>
      <c r="LCF71" s="191">
        <f t="shared" si="130"/>
        <v>0</v>
      </c>
      <c r="LCG71" s="191">
        <f t="shared" si="130"/>
        <v>0</v>
      </c>
      <c r="LCH71" s="191">
        <f t="shared" si="130"/>
        <v>0</v>
      </c>
      <c r="LCI71" s="191">
        <f t="shared" si="130"/>
        <v>0</v>
      </c>
      <c r="LCJ71" s="191">
        <f t="shared" si="130"/>
        <v>0</v>
      </c>
      <c r="LCK71" s="191">
        <f t="shared" si="130"/>
        <v>0</v>
      </c>
      <c r="LCL71" s="191">
        <f t="shared" si="130"/>
        <v>0</v>
      </c>
      <c r="LCM71" s="191">
        <f t="shared" si="130"/>
        <v>0</v>
      </c>
      <c r="LCN71" s="191">
        <f t="shared" si="130"/>
        <v>0</v>
      </c>
      <c r="LCO71" s="191">
        <f t="shared" si="130"/>
        <v>0</v>
      </c>
      <c r="LCP71" s="191">
        <f t="shared" si="130"/>
        <v>0</v>
      </c>
      <c r="LCQ71" s="191">
        <f t="shared" si="130"/>
        <v>0</v>
      </c>
      <c r="LCR71" s="191">
        <f t="shared" si="130"/>
        <v>0</v>
      </c>
      <c r="LCS71" s="191">
        <f t="shared" si="130"/>
        <v>0</v>
      </c>
      <c r="LCT71" s="191">
        <f t="shared" si="130"/>
        <v>0</v>
      </c>
      <c r="LCU71" s="191">
        <f t="shared" si="130"/>
        <v>0</v>
      </c>
      <c r="LCV71" s="191">
        <f t="shared" si="130"/>
        <v>0</v>
      </c>
      <c r="LCW71" s="191">
        <f t="shared" si="130"/>
        <v>0</v>
      </c>
      <c r="LCX71" s="191">
        <f t="shared" si="130"/>
        <v>0</v>
      </c>
      <c r="LCY71" s="191">
        <f t="shared" si="130"/>
        <v>0</v>
      </c>
      <c r="LCZ71" s="191">
        <f t="shared" si="130"/>
        <v>0</v>
      </c>
      <c r="LDA71" s="191">
        <f t="shared" si="130"/>
        <v>0</v>
      </c>
      <c r="LDB71" s="191">
        <f t="shared" si="130"/>
        <v>0</v>
      </c>
      <c r="LDC71" s="191">
        <f t="shared" si="130"/>
        <v>0</v>
      </c>
      <c r="LDD71" s="191">
        <f t="shared" si="130"/>
        <v>0</v>
      </c>
      <c r="LDE71" s="191">
        <f t="shared" si="130"/>
        <v>0</v>
      </c>
      <c r="LDF71" s="191">
        <f t="shared" si="130"/>
        <v>0</v>
      </c>
      <c r="LDG71" s="191">
        <f t="shared" si="130"/>
        <v>0</v>
      </c>
      <c r="LDH71" s="191">
        <f t="shared" si="130"/>
        <v>0</v>
      </c>
      <c r="LDI71" s="191">
        <f t="shared" si="130"/>
        <v>0</v>
      </c>
      <c r="LDJ71" s="191">
        <f t="shared" si="130"/>
        <v>0</v>
      </c>
      <c r="LDK71" s="191">
        <f t="shared" si="130"/>
        <v>0</v>
      </c>
      <c r="LDL71" s="191">
        <f t="shared" si="130"/>
        <v>0</v>
      </c>
      <c r="LDM71" s="191">
        <f t="shared" si="130"/>
        <v>0</v>
      </c>
      <c r="LDN71" s="191">
        <f t="shared" si="130"/>
        <v>0</v>
      </c>
      <c r="LDO71" s="191">
        <f t="shared" si="130"/>
        <v>0</v>
      </c>
      <c r="LDP71" s="191">
        <f t="shared" si="130"/>
        <v>0</v>
      </c>
      <c r="LDQ71" s="191">
        <f t="shared" si="130"/>
        <v>0</v>
      </c>
      <c r="LDR71" s="191">
        <f t="shared" si="130"/>
        <v>0</v>
      </c>
      <c r="LDS71" s="191">
        <f t="shared" si="130"/>
        <v>0</v>
      </c>
      <c r="LDT71" s="191">
        <f t="shared" si="130"/>
        <v>0</v>
      </c>
      <c r="LDU71" s="191">
        <f t="shared" si="130"/>
        <v>0</v>
      </c>
      <c r="LDV71" s="191">
        <f t="shared" si="130"/>
        <v>0</v>
      </c>
      <c r="LDW71" s="191">
        <f t="shared" si="130"/>
        <v>0</v>
      </c>
      <c r="LDX71" s="191">
        <f t="shared" si="130"/>
        <v>0</v>
      </c>
      <c r="LDY71" s="191">
        <f t="shared" si="130"/>
        <v>0</v>
      </c>
      <c r="LDZ71" s="191">
        <f t="shared" si="130"/>
        <v>0</v>
      </c>
      <c r="LEA71" s="191">
        <f t="shared" si="130"/>
        <v>0</v>
      </c>
      <c r="LEB71" s="191">
        <f t="shared" si="130"/>
        <v>0</v>
      </c>
      <c r="LEC71" s="191">
        <f t="shared" si="130"/>
        <v>0</v>
      </c>
      <c r="LED71" s="191">
        <f t="shared" si="130"/>
        <v>0</v>
      </c>
      <c r="LEE71" s="191">
        <f t="shared" si="130"/>
        <v>0</v>
      </c>
      <c r="LEF71" s="191">
        <f t="shared" si="130"/>
        <v>0</v>
      </c>
      <c r="LEG71" s="191">
        <f t="shared" si="130"/>
        <v>0</v>
      </c>
      <c r="LEH71" s="191">
        <f t="shared" si="130"/>
        <v>0</v>
      </c>
      <c r="LEI71" s="191">
        <f t="shared" si="130"/>
        <v>0</v>
      </c>
      <c r="LEJ71" s="191">
        <f t="shared" si="130"/>
        <v>0</v>
      </c>
      <c r="LEK71" s="191">
        <f t="shared" si="130"/>
        <v>0</v>
      </c>
      <c r="LEL71" s="191">
        <f t="shared" si="130"/>
        <v>0</v>
      </c>
      <c r="LEM71" s="191">
        <f t="shared" si="130"/>
        <v>0</v>
      </c>
      <c r="LEN71" s="191">
        <f t="shared" si="130"/>
        <v>0</v>
      </c>
      <c r="LEO71" s="191">
        <f t="shared" si="130"/>
        <v>0</v>
      </c>
      <c r="LEP71" s="191">
        <f t="shared" si="130"/>
        <v>0</v>
      </c>
      <c r="LEQ71" s="191">
        <f t="shared" ref="LEQ71:LHB71" si="131">SUM(LEQ72:LEQ84)</f>
        <v>0</v>
      </c>
      <c r="LER71" s="191">
        <f t="shared" si="131"/>
        <v>0</v>
      </c>
      <c r="LES71" s="191">
        <f t="shared" si="131"/>
        <v>0</v>
      </c>
      <c r="LET71" s="191">
        <f t="shared" si="131"/>
        <v>0</v>
      </c>
      <c r="LEU71" s="191">
        <f t="shared" si="131"/>
        <v>0</v>
      </c>
      <c r="LEV71" s="191">
        <f t="shared" si="131"/>
        <v>0</v>
      </c>
      <c r="LEW71" s="191">
        <f t="shared" si="131"/>
        <v>0</v>
      </c>
      <c r="LEX71" s="191">
        <f t="shared" si="131"/>
        <v>0</v>
      </c>
      <c r="LEY71" s="191">
        <f t="shared" si="131"/>
        <v>0</v>
      </c>
      <c r="LEZ71" s="191">
        <f t="shared" si="131"/>
        <v>0</v>
      </c>
      <c r="LFA71" s="191">
        <f t="shared" si="131"/>
        <v>0</v>
      </c>
      <c r="LFB71" s="191">
        <f t="shared" si="131"/>
        <v>0</v>
      </c>
      <c r="LFC71" s="191">
        <f t="shared" si="131"/>
        <v>0</v>
      </c>
      <c r="LFD71" s="191">
        <f t="shared" si="131"/>
        <v>0</v>
      </c>
      <c r="LFE71" s="191">
        <f t="shared" si="131"/>
        <v>0</v>
      </c>
      <c r="LFF71" s="191">
        <f t="shared" si="131"/>
        <v>0</v>
      </c>
      <c r="LFG71" s="191">
        <f t="shared" si="131"/>
        <v>0</v>
      </c>
      <c r="LFH71" s="191">
        <f t="shared" si="131"/>
        <v>0</v>
      </c>
      <c r="LFI71" s="191">
        <f t="shared" si="131"/>
        <v>0</v>
      </c>
      <c r="LFJ71" s="191">
        <f t="shared" si="131"/>
        <v>0</v>
      </c>
      <c r="LFK71" s="191">
        <f t="shared" si="131"/>
        <v>0</v>
      </c>
      <c r="LFL71" s="191">
        <f t="shared" si="131"/>
        <v>0</v>
      </c>
      <c r="LFM71" s="191">
        <f t="shared" si="131"/>
        <v>0</v>
      </c>
      <c r="LFN71" s="191">
        <f t="shared" si="131"/>
        <v>0</v>
      </c>
      <c r="LFO71" s="191">
        <f t="shared" si="131"/>
        <v>0</v>
      </c>
      <c r="LFP71" s="191">
        <f t="shared" si="131"/>
        <v>0</v>
      </c>
      <c r="LFQ71" s="191">
        <f t="shared" si="131"/>
        <v>0</v>
      </c>
      <c r="LFR71" s="191">
        <f t="shared" si="131"/>
        <v>0</v>
      </c>
      <c r="LFS71" s="191">
        <f t="shared" si="131"/>
        <v>0</v>
      </c>
      <c r="LFT71" s="191">
        <f t="shared" si="131"/>
        <v>0</v>
      </c>
      <c r="LFU71" s="191">
        <f t="shared" si="131"/>
        <v>0</v>
      </c>
      <c r="LFV71" s="191">
        <f t="shared" si="131"/>
        <v>0</v>
      </c>
      <c r="LFW71" s="191">
        <f t="shared" si="131"/>
        <v>0</v>
      </c>
      <c r="LFX71" s="191">
        <f t="shared" si="131"/>
        <v>0</v>
      </c>
      <c r="LFY71" s="191">
        <f t="shared" si="131"/>
        <v>0</v>
      </c>
      <c r="LFZ71" s="191">
        <f t="shared" si="131"/>
        <v>0</v>
      </c>
      <c r="LGA71" s="191">
        <f t="shared" si="131"/>
        <v>0</v>
      </c>
      <c r="LGB71" s="191">
        <f t="shared" si="131"/>
        <v>0</v>
      </c>
      <c r="LGC71" s="191">
        <f t="shared" si="131"/>
        <v>0</v>
      </c>
      <c r="LGD71" s="191">
        <f t="shared" si="131"/>
        <v>0</v>
      </c>
      <c r="LGE71" s="191">
        <f t="shared" si="131"/>
        <v>0</v>
      </c>
      <c r="LGF71" s="191">
        <f t="shared" si="131"/>
        <v>0</v>
      </c>
      <c r="LGG71" s="191">
        <f t="shared" si="131"/>
        <v>0</v>
      </c>
      <c r="LGH71" s="191">
        <f t="shared" si="131"/>
        <v>0</v>
      </c>
      <c r="LGI71" s="191">
        <f t="shared" si="131"/>
        <v>0</v>
      </c>
      <c r="LGJ71" s="191">
        <f t="shared" si="131"/>
        <v>0</v>
      </c>
      <c r="LGK71" s="191">
        <f t="shared" si="131"/>
        <v>0</v>
      </c>
      <c r="LGL71" s="191">
        <f t="shared" si="131"/>
        <v>0</v>
      </c>
      <c r="LGM71" s="191">
        <f t="shared" si="131"/>
        <v>0</v>
      </c>
      <c r="LGN71" s="191">
        <f t="shared" si="131"/>
        <v>0</v>
      </c>
      <c r="LGO71" s="191">
        <f t="shared" si="131"/>
        <v>0</v>
      </c>
      <c r="LGP71" s="191">
        <f t="shared" si="131"/>
        <v>0</v>
      </c>
      <c r="LGQ71" s="191">
        <f t="shared" si="131"/>
        <v>0</v>
      </c>
      <c r="LGR71" s="191">
        <f t="shared" si="131"/>
        <v>0</v>
      </c>
      <c r="LGS71" s="191">
        <f t="shared" si="131"/>
        <v>0</v>
      </c>
      <c r="LGT71" s="191">
        <f t="shared" si="131"/>
        <v>0</v>
      </c>
      <c r="LGU71" s="191">
        <f t="shared" si="131"/>
        <v>0</v>
      </c>
      <c r="LGV71" s="191">
        <f t="shared" si="131"/>
        <v>0</v>
      </c>
      <c r="LGW71" s="191">
        <f t="shared" si="131"/>
        <v>0</v>
      </c>
      <c r="LGX71" s="191">
        <f t="shared" si="131"/>
        <v>0</v>
      </c>
      <c r="LGY71" s="191">
        <f t="shared" si="131"/>
        <v>0</v>
      </c>
      <c r="LGZ71" s="191">
        <f t="shared" si="131"/>
        <v>0</v>
      </c>
      <c r="LHA71" s="191">
        <f t="shared" si="131"/>
        <v>0</v>
      </c>
      <c r="LHB71" s="191">
        <f t="shared" si="131"/>
        <v>0</v>
      </c>
      <c r="LHC71" s="191">
        <f t="shared" ref="LHC71:LJN71" si="132">SUM(LHC72:LHC84)</f>
        <v>0</v>
      </c>
      <c r="LHD71" s="191">
        <f t="shared" si="132"/>
        <v>0</v>
      </c>
      <c r="LHE71" s="191">
        <f t="shared" si="132"/>
        <v>0</v>
      </c>
      <c r="LHF71" s="191">
        <f t="shared" si="132"/>
        <v>0</v>
      </c>
      <c r="LHG71" s="191">
        <f t="shared" si="132"/>
        <v>0</v>
      </c>
      <c r="LHH71" s="191">
        <f t="shared" si="132"/>
        <v>0</v>
      </c>
      <c r="LHI71" s="191">
        <f t="shared" si="132"/>
        <v>0</v>
      </c>
      <c r="LHJ71" s="191">
        <f t="shared" si="132"/>
        <v>0</v>
      </c>
      <c r="LHK71" s="191">
        <f t="shared" si="132"/>
        <v>0</v>
      </c>
      <c r="LHL71" s="191">
        <f t="shared" si="132"/>
        <v>0</v>
      </c>
      <c r="LHM71" s="191">
        <f t="shared" si="132"/>
        <v>0</v>
      </c>
      <c r="LHN71" s="191">
        <f t="shared" si="132"/>
        <v>0</v>
      </c>
      <c r="LHO71" s="191">
        <f t="shared" si="132"/>
        <v>0</v>
      </c>
      <c r="LHP71" s="191">
        <f t="shared" si="132"/>
        <v>0</v>
      </c>
      <c r="LHQ71" s="191">
        <f t="shared" si="132"/>
        <v>0</v>
      </c>
      <c r="LHR71" s="191">
        <f t="shared" si="132"/>
        <v>0</v>
      </c>
      <c r="LHS71" s="191">
        <f t="shared" si="132"/>
        <v>0</v>
      </c>
      <c r="LHT71" s="191">
        <f t="shared" si="132"/>
        <v>0</v>
      </c>
      <c r="LHU71" s="191">
        <f t="shared" si="132"/>
        <v>0</v>
      </c>
      <c r="LHV71" s="191">
        <f t="shared" si="132"/>
        <v>0</v>
      </c>
      <c r="LHW71" s="191">
        <f t="shared" si="132"/>
        <v>0</v>
      </c>
      <c r="LHX71" s="191">
        <f t="shared" si="132"/>
        <v>0</v>
      </c>
      <c r="LHY71" s="191">
        <f t="shared" si="132"/>
        <v>0</v>
      </c>
      <c r="LHZ71" s="191">
        <f t="shared" si="132"/>
        <v>0</v>
      </c>
      <c r="LIA71" s="191">
        <f t="shared" si="132"/>
        <v>0</v>
      </c>
      <c r="LIB71" s="191">
        <f t="shared" si="132"/>
        <v>0</v>
      </c>
      <c r="LIC71" s="191">
        <f t="shared" si="132"/>
        <v>0</v>
      </c>
      <c r="LID71" s="191">
        <f t="shared" si="132"/>
        <v>0</v>
      </c>
      <c r="LIE71" s="191">
        <f t="shared" si="132"/>
        <v>0</v>
      </c>
      <c r="LIF71" s="191">
        <f t="shared" si="132"/>
        <v>0</v>
      </c>
      <c r="LIG71" s="191">
        <f t="shared" si="132"/>
        <v>0</v>
      </c>
      <c r="LIH71" s="191">
        <f t="shared" si="132"/>
        <v>0</v>
      </c>
      <c r="LII71" s="191">
        <f t="shared" si="132"/>
        <v>0</v>
      </c>
      <c r="LIJ71" s="191">
        <f t="shared" si="132"/>
        <v>0</v>
      </c>
      <c r="LIK71" s="191">
        <f t="shared" si="132"/>
        <v>0</v>
      </c>
      <c r="LIL71" s="191">
        <f t="shared" si="132"/>
        <v>0</v>
      </c>
      <c r="LIM71" s="191">
        <f t="shared" si="132"/>
        <v>0</v>
      </c>
      <c r="LIN71" s="191">
        <f t="shared" si="132"/>
        <v>0</v>
      </c>
      <c r="LIO71" s="191">
        <f t="shared" si="132"/>
        <v>0</v>
      </c>
      <c r="LIP71" s="191">
        <f t="shared" si="132"/>
        <v>0</v>
      </c>
      <c r="LIQ71" s="191">
        <f t="shared" si="132"/>
        <v>0</v>
      </c>
      <c r="LIR71" s="191">
        <f t="shared" si="132"/>
        <v>0</v>
      </c>
      <c r="LIS71" s="191">
        <f t="shared" si="132"/>
        <v>0</v>
      </c>
      <c r="LIT71" s="191">
        <f t="shared" si="132"/>
        <v>0</v>
      </c>
      <c r="LIU71" s="191">
        <f t="shared" si="132"/>
        <v>0</v>
      </c>
      <c r="LIV71" s="191">
        <f t="shared" si="132"/>
        <v>0</v>
      </c>
      <c r="LIW71" s="191">
        <f t="shared" si="132"/>
        <v>0</v>
      </c>
      <c r="LIX71" s="191">
        <f t="shared" si="132"/>
        <v>0</v>
      </c>
      <c r="LIY71" s="191">
        <f t="shared" si="132"/>
        <v>0</v>
      </c>
      <c r="LIZ71" s="191">
        <f t="shared" si="132"/>
        <v>0</v>
      </c>
      <c r="LJA71" s="191">
        <f t="shared" si="132"/>
        <v>0</v>
      </c>
      <c r="LJB71" s="191">
        <f t="shared" si="132"/>
        <v>0</v>
      </c>
      <c r="LJC71" s="191">
        <f t="shared" si="132"/>
        <v>0</v>
      </c>
      <c r="LJD71" s="191">
        <f t="shared" si="132"/>
        <v>0</v>
      </c>
      <c r="LJE71" s="191">
        <f t="shared" si="132"/>
        <v>0</v>
      </c>
      <c r="LJF71" s="191">
        <f t="shared" si="132"/>
        <v>0</v>
      </c>
      <c r="LJG71" s="191">
        <f t="shared" si="132"/>
        <v>0</v>
      </c>
      <c r="LJH71" s="191">
        <f t="shared" si="132"/>
        <v>0</v>
      </c>
      <c r="LJI71" s="191">
        <f t="shared" si="132"/>
        <v>0</v>
      </c>
      <c r="LJJ71" s="191">
        <f t="shared" si="132"/>
        <v>0</v>
      </c>
      <c r="LJK71" s="191">
        <f t="shared" si="132"/>
        <v>0</v>
      </c>
      <c r="LJL71" s="191">
        <f t="shared" si="132"/>
        <v>0</v>
      </c>
      <c r="LJM71" s="191">
        <f t="shared" si="132"/>
        <v>0</v>
      </c>
      <c r="LJN71" s="191">
        <f t="shared" si="132"/>
        <v>0</v>
      </c>
      <c r="LJO71" s="191">
        <f t="shared" ref="LJO71:LLZ71" si="133">SUM(LJO72:LJO84)</f>
        <v>0</v>
      </c>
      <c r="LJP71" s="191">
        <f t="shared" si="133"/>
        <v>0</v>
      </c>
      <c r="LJQ71" s="191">
        <f t="shared" si="133"/>
        <v>0</v>
      </c>
      <c r="LJR71" s="191">
        <f t="shared" si="133"/>
        <v>0</v>
      </c>
      <c r="LJS71" s="191">
        <f t="shared" si="133"/>
        <v>0</v>
      </c>
      <c r="LJT71" s="191">
        <f t="shared" si="133"/>
        <v>0</v>
      </c>
      <c r="LJU71" s="191">
        <f t="shared" si="133"/>
        <v>0</v>
      </c>
      <c r="LJV71" s="191">
        <f t="shared" si="133"/>
        <v>0</v>
      </c>
      <c r="LJW71" s="191">
        <f t="shared" si="133"/>
        <v>0</v>
      </c>
      <c r="LJX71" s="191">
        <f t="shared" si="133"/>
        <v>0</v>
      </c>
      <c r="LJY71" s="191">
        <f t="shared" si="133"/>
        <v>0</v>
      </c>
      <c r="LJZ71" s="191">
        <f t="shared" si="133"/>
        <v>0</v>
      </c>
      <c r="LKA71" s="191">
        <f t="shared" si="133"/>
        <v>0</v>
      </c>
      <c r="LKB71" s="191">
        <f t="shared" si="133"/>
        <v>0</v>
      </c>
      <c r="LKC71" s="191">
        <f t="shared" si="133"/>
        <v>0</v>
      </c>
      <c r="LKD71" s="191">
        <f t="shared" si="133"/>
        <v>0</v>
      </c>
      <c r="LKE71" s="191">
        <f t="shared" si="133"/>
        <v>0</v>
      </c>
      <c r="LKF71" s="191">
        <f t="shared" si="133"/>
        <v>0</v>
      </c>
      <c r="LKG71" s="191">
        <f t="shared" si="133"/>
        <v>0</v>
      </c>
      <c r="LKH71" s="191">
        <f t="shared" si="133"/>
        <v>0</v>
      </c>
      <c r="LKI71" s="191">
        <f t="shared" si="133"/>
        <v>0</v>
      </c>
      <c r="LKJ71" s="191">
        <f t="shared" si="133"/>
        <v>0</v>
      </c>
      <c r="LKK71" s="191">
        <f t="shared" si="133"/>
        <v>0</v>
      </c>
      <c r="LKL71" s="191">
        <f t="shared" si="133"/>
        <v>0</v>
      </c>
      <c r="LKM71" s="191">
        <f t="shared" si="133"/>
        <v>0</v>
      </c>
      <c r="LKN71" s="191">
        <f t="shared" si="133"/>
        <v>0</v>
      </c>
      <c r="LKO71" s="191">
        <f t="shared" si="133"/>
        <v>0</v>
      </c>
      <c r="LKP71" s="191">
        <f t="shared" si="133"/>
        <v>0</v>
      </c>
      <c r="LKQ71" s="191">
        <f t="shared" si="133"/>
        <v>0</v>
      </c>
      <c r="LKR71" s="191">
        <f t="shared" si="133"/>
        <v>0</v>
      </c>
      <c r="LKS71" s="191">
        <f t="shared" si="133"/>
        <v>0</v>
      </c>
      <c r="LKT71" s="191">
        <f t="shared" si="133"/>
        <v>0</v>
      </c>
      <c r="LKU71" s="191">
        <f t="shared" si="133"/>
        <v>0</v>
      </c>
      <c r="LKV71" s="191">
        <f t="shared" si="133"/>
        <v>0</v>
      </c>
      <c r="LKW71" s="191">
        <f t="shared" si="133"/>
        <v>0</v>
      </c>
      <c r="LKX71" s="191">
        <f t="shared" si="133"/>
        <v>0</v>
      </c>
      <c r="LKY71" s="191">
        <f t="shared" si="133"/>
        <v>0</v>
      </c>
      <c r="LKZ71" s="191">
        <f t="shared" si="133"/>
        <v>0</v>
      </c>
      <c r="LLA71" s="191">
        <f t="shared" si="133"/>
        <v>0</v>
      </c>
      <c r="LLB71" s="191">
        <f t="shared" si="133"/>
        <v>0</v>
      </c>
      <c r="LLC71" s="191">
        <f t="shared" si="133"/>
        <v>0</v>
      </c>
      <c r="LLD71" s="191">
        <f t="shared" si="133"/>
        <v>0</v>
      </c>
      <c r="LLE71" s="191">
        <f t="shared" si="133"/>
        <v>0</v>
      </c>
      <c r="LLF71" s="191">
        <f t="shared" si="133"/>
        <v>0</v>
      </c>
      <c r="LLG71" s="191">
        <f t="shared" si="133"/>
        <v>0</v>
      </c>
      <c r="LLH71" s="191">
        <f t="shared" si="133"/>
        <v>0</v>
      </c>
      <c r="LLI71" s="191">
        <f t="shared" si="133"/>
        <v>0</v>
      </c>
      <c r="LLJ71" s="191">
        <f t="shared" si="133"/>
        <v>0</v>
      </c>
      <c r="LLK71" s="191">
        <f t="shared" si="133"/>
        <v>0</v>
      </c>
      <c r="LLL71" s="191">
        <f t="shared" si="133"/>
        <v>0</v>
      </c>
      <c r="LLM71" s="191">
        <f t="shared" si="133"/>
        <v>0</v>
      </c>
      <c r="LLN71" s="191">
        <f t="shared" si="133"/>
        <v>0</v>
      </c>
      <c r="LLO71" s="191">
        <f t="shared" si="133"/>
        <v>0</v>
      </c>
      <c r="LLP71" s="191">
        <f t="shared" si="133"/>
        <v>0</v>
      </c>
      <c r="LLQ71" s="191">
        <f t="shared" si="133"/>
        <v>0</v>
      </c>
      <c r="LLR71" s="191">
        <f t="shared" si="133"/>
        <v>0</v>
      </c>
      <c r="LLS71" s="191">
        <f t="shared" si="133"/>
        <v>0</v>
      </c>
      <c r="LLT71" s="191">
        <f t="shared" si="133"/>
        <v>0</v>
      </c>
      <c r="LLU71" s="191">
        <f t="shared" si="133"/>
        <v>0</v>
      </c>
      <c r="LLV71" s="191">
        <f t="shared" si="133"/>
        <v>0</v>
      </c>
      <c r="LLW71" s="191">
        <f t="shared" si="133"/>
        <v>0</v>
      </c>
      <c r="LLX71" s="191">
        <f t="shared" si="133"/>
        <v>0</v>
      </c>
      <c r="LLY71" s="191">
        <f t="shared" si="133"/>
        <v>0</v>
      </c>
      <c r="LLZ71" s="191">
        <f t="shared" si="133"/>
        <v>0</v>
      </c>
      <c r="LMA71" s="191">
        <f t="shared" ref="LMA71:LOL71" si="134">SUM(LMA72:LMA84)</f>
        <v>0</v>
      </c>
      <c r="LMB71" s="191">
        <f t="shared" si="134"/>
        <v>0</v>
      </c>
      <c r="LMC71" s="191">
        <f t="shared" si="134"/>
        <v>0</v>
      </c>
      <c r="LMD71" s="191">
        <f t="shared" si="134"/>
        <v>0</v>
      </c>
      <c r="LME71" s="191">
        <f t="shared" si="134"/>
        <v>0</v>
      </c>
      <c r="LMF71" s="191">
        <f t="shared" si="134"/>
        <v>0</v>
      </c>
      <c r="LMG71" s="191">
        <f t="shared" si="134"/>
        <v>0</v>
      </c>
      <c r="LMH71" s="191">
        <f t="shared" si="134"/>
        <v>0</v>
      </c>
      <c r="LMI71" s="191">
        <f t="shared" si="134"/>
        <v>0</v>
      </c>
      <c r="LMJ71" s="191">
        <f t="shared" si="134"/>
        <v>0</v>
      </c>
      <c r="LMK71" s="191">
        <f t="shared" si="134"/>
        <v>0</v>
      </c>
      <c r="LML71" s="191">
        <f t="shared" si="134"/>
        <v>0</v>
      </c>
      <c r="LMM71" s="191">
        <f t="shared" si="134"/>
        <v>0</v>
      </c>
      <c r="LMN71" s="191">
        <f t="shared" si="134"/>
        <v>0</v>
      </c>
      <c r="LMO71" s="191">
        <f t="shared" si="134"/>
        <v>0</v>
      </c>
      <c r="LMP71" s="191">
        <f t="shared" si="134"/>
        <v>0</v>
      </c>
      <c r="LMQ71" s="191">
        <f t="shared" si="134"/>
        <v>0</v>
      </c>
      <c r="LMR71" s="191">
        <f t="shared" si="134"/>
        <v>0</v>
      </c>
      <c r="LMS71" s="191">
        <f t="shared" si="134"/>
        <v>0</v>
      </c>
      <c r="LMT71" s="191">
        <f t="shared" si="134"/>
        <v>0</v>
      </c>
      <c r="LMU71" s="191">
        <f t="shared" si="134"/>
        <v>0</v>
      </c>
      <c r="LMV71" s="191">
        <f t="shared" si="134"/>
        <v>0</v>
      </c>
      <c r="LMW71" s="191">
        <f t="shared" si="134"/>
        <v>0</v>
      </c>
      <c r="LMX71" s="191">
        <f t="shared" si="134"/>
        <v>0</v>
      </c>
      <c r="LMY71" s="191">
        <f t="shared" si="134"/>
        <v>0</v>
      </c>
      <c r="LMZ71" s="191">
        <f t="shared" si="134"/>
        <v>0</v>
      </c>
      <c r="LNA71" s="191">
        <f t="shared" si="134"/>
        <v>0</v>
      </c>
      <c r="LNB71" s="191">
        <f t="shared" si="134"/>
        <v>0</v>
      </c>
      <c r="LNC71" s="191">
        <f t="shared" si="134"/>
        <v>0</v>
      </c>
      <c r="LND71" s="191">
        <f t="shared" si="134"/>
        <v>0</v>
      </c>
      <c r="LNE71" s="191">
        <f t="shared" si="134"/>
        <v>0</v>
      </c>
      <c r="LNF71" s="191">
        <f t="shared" si="134"/>
        <v>0</v>
      </c>
      <c r="LNG71" s="191">
        <f t="shared" si="134"/>
        <v>0</v>
      </c>
      <c r="LNH71" s="191">
        <f t="shared" si="134"/>
        <v>0</v>
      </c>
      <c r="LNI71" s="191">
        <f t="shared" si="134"/>
        <v>0</v>
      </c>
      <c r="LNJ71" s="191">
        <f t="shared" si="134"/>
        <v>0</v>
      </c>
      <c r="LNK71" s="191">
        <f t="shared" si="134"/>
        <v>0</v>
      </c>
      <c r="LNL71" s="191">
        <f t="shared" si="134"/>
        <v>0</v>
      </c>
      <c r="LNM71" s="191">
        <f t="shared" si="134"/>
        <v>0</v>
      </c>
      <c r="LNN71" s="191">
        <f t="shared" si="134"/>
        <v>0</v>
      </c>
      <c r="LNO71" s="191">
        <f t="shared" si="134"/>
        <v>0</v>
      </c>
      <c r="LNP71" s="191">
        <f t="shared" si="134"/>
        <v>0</v>
      </c>
      <c r="LNQ71" s="191">
        <f t="shared" si="134"/>
        <v>0</v>
      </c>
      <c r="LNR71" s="191">
        <f t="shared" si="134"/>
        <v>0</v>
      </c>
      <c r="LNS71" s="191">
        <f t="shared" si="134"/>
        <v>0</v>
      </c>
      <c r="LNT71" s="191">
        <f t="shared" si="134"/>
        <v>0</v>
      </c>
      <c r="LNU71" s="191">
        <f t="shared" si="134"/>
        <v>0</v>
      </c>
      <c r="LNV71" s="191">
        <f t="shared" si="134"/>
        <v>0</v>
      </c>
      <c r="LNW71" s="191">
        <f t="shared" si="134"/>
        <v>0</v>
      </c>
      <c r="LNX71" s="191">
        <f t="shared" si="134"/>
        <v>0</v>
      </c>
      <c r="LNY71" s="191">
        <f t="shared" si="134"/>
        <v>0</v>
      </c>
      <c r="LNZ71" s="191">
        <f t="shared" si="134"/>
        <v>0</v>
      </c>
      <c r="LOA71" s="191">
        <f t="shared" si="134"/>
        <v>0</v>
      </c>
      <c r="LOB71" s="191">
        <f t="shared" si="134"/>
        <v>0</v>
      </c>
      <c r="LOC71" s="191">
        <f t="shared" si="134"/>
        <v>0</v>
      </c>
      <c r="LOD71" s="191">
        <f t="shared" si="134"/>
        <v>0</v>
      </c>
      <c r="LOE71" s="191">
        <f t="shared" si="134"/>
        <v>0</v>
      </c>
      <c r="LOF71" s="191">
        <f t="shared" si="134"/>
        <v>0</v>
      </c>
      <c r="LOG71" s="191">
        <f t="shared" si="134"/>
        <v>0</v>
      </c>
      <c r="LOH71" s="191">
        <f t="shared" si="134"/>
        <v>0</v>
      </c>
      <c r="LOI71" s="191">
        <f t="shared" si="134"/>
        <v>0</v>
      </c>
      <c r="LOJ71" s="191">
        <f t="shared" si="134"/>
        <v>0</v>
      </c>
      <c r="LOK71" s="191">
        <f t="shared" si="134"/>
        <v>0</v>
      </c>
      <c r="LOL71" s="191">
        <f t="shared" si="134"/>
        <v>0</v>
      </c>
      <c r="LOM71" s="191">
        <f t="shared" ref="LOM71:LQX71" si="135">SUM(LOM72:LOM84)</f>
        <v>0</v>
      </c>
      <c r="LON71" s="191">
        <f t="shared" si="135"/>
        <v>0</v>
      </c>
      <c r="LOO71" s="191">
        <f t="shared" si="135"/>
        <v>0</v>
      </c>
      <c r="LOP71" s="191">
        <f t="shared" si="135"/>
        <v>0</v>
      </c>
      <c r="LOQ71" s="191">
        <f t="shared" si="135"/>
        <v>0</v>
      </c>
      <c r="LOR71" s="191">
        <f t="shared" si="135"/>
        <v>0</v>
      </c>
      <c r="LOS71" s="191">
        <f t="shared" si="135"/>
        <v>0</v>
      </c>
      <c r="LOT71" s="191">
        <f t="shared" si="135"/>
        <v>0</v>
      </c>
      <c r="LOU71" s="191">
        <f t="shared" si="135"/>
        <v>0</v>
      </c>
      <c r="LOV71" s="191">
        <f t="shared" si="135"/>
        <v>0</v>
      </c>
      <c r="LOW71" s="191">
        <f t="shared" si="135"/>
        <v>0</v>
      </c>
      <c r="LOX71" s="191">
        <f t="shared" si="135"/>
        <v>0</v>
      </c>
      <c r="LOY71" s="191">
        <f t="shared" si="135"/>
        <v>0</v>
      </c>
      <c r="LOZ71" s="191">
        <f t="shared" si="135"/>
        <v>0</v>
      </c>
      <c r="LPA71" s="191">
        <f t="shared" si="135"/>
        <v>0</v>
      </c>
      <c r="LPB71" s="191">
        <f t="shared" si="135"/>
        <v>0</v>
      </c>
      <c r="LPC71" s="191">
        <f t="shared" si="135"/>
        <v>0</v>
      </c>
      <c r="LPD71" s="191">
        <f t="shared" si="135"/>
        <v>0</v>
      </c>
      <c r="LPE71" s="191">
        <f t="shared" si="135"/>
        <v>0</v>
      </c>
      <c r="LPF71" s="191">
        <f t="shared" si="135"/>
        <v>0</v>
      </c>
      <c r="LPG71" s="191">
        <f t="shared" si="135"/>
        <v>0</v>
      </c>
      <c r="LPH71" s="191">
        <f t="shared" si="135"/>
        <v>0</v>
      </c>
      <c r="LPI71" s="191">
        <f t="shared" si="135"/>
        <v>0</v>
      </c>
      <c r="LPJ71" s="191">
        <f t="shared" si="135"/>
        <v>0</v>
      </c>
      <c r="LPK71" s="191">
        <f t="shared" si="135"/>
        <v>0</v>
      </c>
      <c r="LPL71" s="191">
        <f t="shared" si="135"/>
        <v>0</v>
      </c>
      <c r="LPM71" s="191">
        <f t="shared" si="135"/>
        <v>0</v>
      </c>
      <c r="LPN71" s="191">
        <f t="shared" si="135"/>
        <v>0</v>
      </c>
      <c r="LPO71" s="191">
        <f t="shared" si="135"/>
        <v>0</v>
      </c>
      <c r="LPP71" s="191">
        <f t="shared" si="135"/>
        <v>0</v>
      </c>
      <c r="LPQ71" s="191">
        <f t="shared" si="135"/>
        <v>0</v>
      </c>
      <c r="LPR71" s="191">
        <f t="shared" si="135"/>
        <v>0</v>
      </c>
      <c r="LPS71" s="191">
        <f t="shared" si="135"/>
        <v>0</v>
      </c>
      <c r="LPT71" s="191">
        <f t="shared" si="135"/>
        <v>0</v>
      </c>
      <c r="LPU71" s="191">
        <f t="shared" si="135"/>
        <v>0</v>
      </c>
      <c r="LPV71" s="191">
        <f t="shared" si="135"/>
        <v>0</v>
      </c>
      <c r="LPW71" s="191">
        <f t="shared" si="135"/>
        <v>0</v>
      </c>
      <c r="LPX71" s="191">
        <f t="shared" si="135"/>
        <v>0</v>
      </c>
      <c r="LPY71" s="191">
        <f t="shared" si="135"/>
        <v>0</v>
      </c>
      <c r="LPZ71" s="191">
        <f t="shared" si="135"/>
        <v>0</v>
      </c>
      <c r="LQA71" s="191">
        <f t="shared" si="135"/>
        <v>0</v>
      </c>
      <c r="LQB71" s="191">
        <f t="shared" si="135"/>
        <v>0</v>
      </c>
      <c r="LQC71" s="191">
        <f t="shared" si="135"/>
        <v>0</v>
      </c>
      <c r="LQD71" s="191">
        <f t="shared" si="135"/>
        <v>0</v>
      </c>
      <c r="LQE71" s="191">
        <f t="shared" si="135"/>
        <v>0</v>
      </c>
      <c r="LQF71" s="191">
        <f t="shared" si="135"/>
        <v>0</v>
      </c>
      <c r="LQG71" s="191">
        <f t="shared" si="135"/>
        <v>0</v>
      </c>
      <c r="LQH71" s="191">
        <f t="shared" si="135"/>
        <v>0</v>
      </c>
      <c r="LQI71" s="191">
        <f t="shared" si="135"/>
        <v>0</v>
      </c>
      <c r="LQJ71" s="191">
        <f t="shared" si="135"/>
        <v>0</v>
      </c>
      <c r="LQK71" s="191">
        <f t="shared" si="135"/>
        <v>0</v>
      </c>
      <c r="LQL71" s="191">
        <f t="shared" si="135"/>
        <v>0</v>
      </c>
      <c r="LQM71" s="191">
        <f t="shared" si="135"/>
        <v>0</v>
      </c>
      <c r="LQN71" s="191">
        <f t="shared" si="135"/>
        <v>0</v>
      </c>
      <c r="LQO71" s="191">
        <f t="shared" si="135"/>
        <v>0</v>
      </c>
      <c r="LQP71" s="191">
        <f t="shared" si="135"/>
        <v>0</v>
      </c>
      <c r="LQQ71" s="191">
        <f t="shared" si="135"/>
        <v>0</v>
      </c>
      <c r="LQR71" s="191">
        <f t="shared" si="135"/>
        <v>0</v>
      </c>
      <c r="LQS71" s="191">
        <f t="shared" si="135"/>
        <v>0</v>
      </c>
      <c r="LQT71" s="191">
        <f t="shared" si="135"/>
        <v>0</v>
      </c>
      <c r="LQU71" s="191">
        <f t="shared" si="135"/>
        <v>0</v>
      </c>
      <c r="LQV71" s="191">
        <f t="shared" si="135"/>
        <v>0</v>
      </c>
      <c r="LQW71" s="191">
        <f t="shared" si="135"/>
        <v>0</v>
      </c>
      <c r="LQX71" s="191">
        <f t="shared" si="135"/>
        <v>0</v>
      </c>
      <c r="LQY71" s="191">
        <f t="shared" ref="LQY71:LTJ71" si="136">SUM(LQY72:LQY84)</f>
        <v>0</v>
      </c>
      <c r="LQZ71" s="191">
        <f t="shared" si="136"/>
        <v>0</v>
      </c>
      <c r="LRA71" s="191">
        <f t="shared" si="136"/>
        <v>0</v>
      </c>
      <c r="LRB71" s="191">
        <f t="shared" si="136"/>
        <v>0</v>
      </c>
      <c r="LRC71" s="191">
        <f t="shared" si="136"/>
        <v>0</v>
      </c>
      <c r="LRD71" s="191">
        <f t="shared" si="136"/>
        <v>0</v>
      </c>
      <c r="LRE71" s="191">
        <f t="shared" si="136"/>
        <v>0</v>
      </c>
      <c r="LRF71" s="191">
        <f t="shared" si="136"/>
        <v>0</v>
      </c>
      <c r="LRG71" s="191">
        <f t="shared" si="136"/>
        <v>0</v>
      </c>
      <c r="LRH71" s="191">
        <f t="shared" si="136"/>
        <v>0</v>
      </c>
      <c r="LRI71" s="191">
        <f t="shared" si="136"/>
        <v>0</v>
      </c>
      <c r="LRJ71" s="191">
        <f t="shared" si="136"/>
        <v>0</v>
      </c>
      <c r="LRK71" s="191">
        <f t="shared" si="136"/>
        <v>0</v>
      </c>
      <c r="LRL71" s="191">
        <f t="shared" si="136"/>
        <v>0</v>
      </c>
      <c r="LRM71" s="191">
        <f t="shared" si="136"/>
        <v>0</v>
      </c>
      <c r="LRN71" s="191">
        <f t="shared" si="136"/>
        <v>0</v>
      </c>
      <c r="LRO71" s="191">
        <f t="shared" si="136"/>
        <v>0</v>
      </c>
      <c r="LRP71" s="191">
        <f t="shared" si="136"/>
        <v>0</v>
      </c>
      <c r="LRQ71" s="191">
        <f t="shared" si="136"/>
        <v>0</v>
      </c>
      <c r="LRR71" s="191">
        <f t="shared" si="136"/>
        <v>0</v>
      </c>
      <c r="LRS71" s="191">
        <f t="shared" si="136"/>
        <v>0</v>
      </c>
      <c r="LRT71" s="191">
        <f t="shared" si="136"/>
        <v>0</v>
      </c>
      <c r="LRU71" s="191">
        <f t="shared" si="136"/>
        <v>0</v>
      </c>
      <c r="LRV71" s="191">
        <f t="shared" si="136"/>
        <v>0</v>
      </c>
      <c r="LRW71" s="191">
        <f t="shared" si="136"/>
        <v>0</v>
      </c>
      <c r="LRX71" s="191">
        <f t="shared" si="136"/>
        <v>0</v>
      </c>
      <c r="LRY71" s="191">
        <f t="shared" si="136"/>
        <v>0</v>
      </c>
      <c r="LRZ71" s="191">
        <f t="shared" si="136"/>
        <v>0</v>
      </c>
      <c r="LSA71" s="191">
        <f t="shared" si="136"/>
        <v>0</v>
      </c>
      <c r="LSB71" s="191">
        <f t="shared" si="136"/>
        <v>0</v>
      </c>
      <c r="LSC71" s="191">
        <f t="shared" si="136"/>
        <v>0</v>
      </c>
      <c r="LSD71" s="191">
        <f t="shared" si="136"/>
        <v>0</v>
      </c>
      <c r="LSE71" s="191">
        <f t="shared" si="136"/>
        <v>0</v>
      </c>
      <c r="LSF71" s="191">
        <f t="shared" si="136"/>
        <v>0</v>
      </c>
      <c r="LSG71" s="191">
        <f t="shared" si="136"/>
        <v>0</v>
      </c>
      <c r="LSH71" s="191">
        <f t="shared" si="136"/>
        <v>0</v>
      </c>
      <c r="LSI71" s="191">
        <f t="shared" si="136"/>
        <v>0</v>
      </c>
      <c r="LSJ71" s="191">
        <f t="shared" si="136"/>
        <v>0</v>
      </c>
      <c r="LSK71" s="191">
        <f t="shared" si="136"/>
        <v>0</v>
      </c>
      <c r="LSL71" s="191">
        <f t="shared" si="136"/>
        <v>0</v>
      </c>
      <c r="LSM71" s="191">
        <f t="shared" si="136"/>
        <v>0</v>
      </c>
      <c r="LSN71" s="191">
        <f t="shared" si="136"/>
        <v>0</v>
      </c>
      <c r="LSO71" s="191">
        <f t="shared" si="136"/>
        <v>0</v>
      </c>
      <c r="LSP71" s="191">
        <f t="shared" si="136"/>
        <v>0</v>
      </c>
      <c r="LSQ71" s="191">
        <f t="shared" si="136"/>
        <v>0</v>
      </c>
      <c r="LSR71" s="191">
        <f t="shared" si="136"/>
        <v>0</v>
      </c>
      <c r="LSS71" s="191">
        <f t="shared" si="136"/>
        <v>0</v>
      </c>
      <c r="LST71" s="191">
        <f t="shared" si="136"/>
        <v>0</v>
      </c>
      <c r="LSU71" s="191">
        <f t="shared" si="136"/>
        <v>0</v>
      </c>
      <c r="LSV71" s="191">
        <f t="shared" si="136"/>
        <v>0</v>
      </c>
      <c r="LSW71" s="191">
        <f t="shared" si="136"/>
        <v>0</v>
      </c>
      <c r="LSX71" s="191">
        <f t="shared" si="136"/>
        <v>0</v>
      </c>
      <c r="LSY71" s="191">
        <f t="shared" si="136"/>
        <v>0</v>
      </c>
      <c r="LSZ71" s="191">
        <f t="shared" si="136"/>
        <v>0</v>
      </c>
      <c r="LTA71" s="191">
        <f t="shared" si="136"/>
        <v>0</v>
      </c>
      <c r="LTB71" s="191">
        <f t="shared" si="136"/>
        <v>0</v>
      </c>
      <c r="LTC71" s="191">
        <f t="shared" si="136"/>
        <v>0</v>
      </c>
      <c r="LTD71" s="191">
        <f t="shared" si="136"/>
        <v>0</v>
      </c>
      <c r="LTE71" s="191">
        <f t="shared" si="136"/>
        <v>0</v>
      </c>
      <c r="LTF71" s="191">
        <f t="shared" si="136"/>
        <v>0</v>
      </c>
      <c r="LTG71" s="191">
        <f t="shared" si="136"/>
        <v>0</v>
      </c>
      <c r="LTH71" s="191">
        <f t="shared" si="136"/>
        <v>0</v>
      </c>
      <c r="LTI71" s="191">
        <f t="shared" si="136"/>
        <v>0</v>
      </c>
      <c r="LTJ71" s="191">
        <f t="shared" si="136"/>
        <v>0</v>
      </c>
      <c r="LTK71" s="191">
        <f t="shared" ref="LTK71:LVV71" si="137">SUM(LTK72:LTK84)</f>
        <v>0</v>
      </c>
      <c r="LTL71" s="191">
        <f t="shared" si="137"/>
        <v>0</v>
      </c>
      <c r="LTM71" s="191">
        <f t="shared" si="137"/>
        <v>0</v>
      </c>
      <c r="LTN71" s="191">
        <f t="shared" si="137"/>
        <v>0</v>
      </c>
      <c r="LTO71" s="191">
        <f t="shared" si="137"/>
        <v>0</v>
      </c>
      <c r="LTP71" s="191">
        <f t="shared" si="137"/>
        <v>0</v>
      </c>
      <c r="LTQ71" s="191">
        <f t="shared" si="137"/>
        <v>0</v>
      </c>
      <c r="LTR71" s="191">
        <f t="shared" si="137"/>
        <v>0</v>
      </c>
      <c r="LTS71" s="191">
        <f t="shared" si="137"/>
        <v>0</v>
      </c>
      <c r="LTT71" s="191">
        <f t="shared" si="137"/>
        <v>0</v>
      </c>
      <c r="LTU71" s="191">
        <f t="shared" si="137"/>
        <v>0</v>
      </c>
      <c r="LTV71" s="191">
        <f t="shared" si="137"/>
        <v>0</v>
      </c>
      <c r="LTW71" s="191">
        <f t="shared" si="137"/>
        <v>0</v>
      </c>
      <c r="LTX71" s="191">
        <f t="shared" si="137"/>
        <v>0</v>
      </c>
      <c r="LTY71" s="191">
        <f t="shared" si="137"/>
        <v>0</v>
      </c>
      <c r="LTZ71" s="191">
        <f t="shared" si="137"/>
        <v>0</v>
      </c>
      <c r="LUA71" s="191">
        <f t="shared" si="137"/>
        <v>0</v>
      </c>
      <c r="LUB71" s="191">
        <f t="shared" si="137"/>
        <v>0</v>
      </c>
      <c r="LUC71" s="191">
        <f t="shared" si="137"/>
        <v>0</v>
      </c>
      <c r="LUD71" s="191">
        <f t="shared" si="137"/>
        <v>0</v>
      </c>
      <c r="LUE71" s="191">
        <f t="shared" si="137"/>
        <v>0</v>
      </c>
      <c r="LUF71" s="191">
        <f t="shared" si="137"/>
        <v>0</v>
      </c>
      <c r="LUG71" s="191">
        <f t="shared" si="137"/>
        <v>0</v>
      </c>
      <c r="LUH71" s="191">
        <f t="shared" si="137"/>
        <v>0</v>
      </c>
      <c r="LUI71" s="191">
        <f t="shared" si="137"/>
        <v>0</v>
      </c>
      <c r="LUJ71" s="191">
        <f t="shared" si="137"/>
        <v>0</v>
      </c>
      <c r="LUK71" s="191">
        <f t="shared" si="137"/>
        <v>0</v>
      </c>
      <c r="LUL71" s="191">
        <f t="shared" si="137"/>
        <v>0</v>
      </c>
      <c r="LUM71" s="191">
        <f t="shared" si="137"/>
        <v>0</v>
      </c>
      <c r="LUN71" s="191">
        <f t="shared" si="137"/>
        <v>0</v>
      </c>
      <c r="LUO71" s="191">
        <f t="shared" si="137"/>
        <v>0</v>
      </c>
      <c r="LUP71" s="191">
        <f t="shared" si="137"/>
        <v>0</v>
      </c>
      <c r="LUQ71" s="191">
        <f t="shared" si="137"/>
        <v>0</v>
      </c>
      <c r="LUR71" s="191">
        <f t="shared" si="137"/>
        <v>0</v>
      </c>
      <c r="LUS71" s="191">
        <f t="shared" si="137"/>
        <v>0</v>
      </c>
      <c r="LUT71" s="191">
        <f t="shared" si="137"/>
        <v>0</v>
      </c>
      <c r="LUU71" s="191">
        <f t="shared" si="137"/>
        <v>0</v>
      </c>
      <c r="LUV71" s="191">
        <f t="shared" si="137"/>
        <v>0</v>
      </c>
      <c r="LUW71" s="191">
        <f t="shared" si="137"/>
        <v>0</v>
      </c>
      <c r="LUX71" s="191">
        <f t="shared" si="137"/>
        <v>0</v>
      </c>
      <c r="LUY71" s="191">
        <f t="shared" si="137"/>
        <v>0</v>
      </c>
      <c r="LUZ71" s="191">
        <f t="shared" si="137"/>
        <v>0</v>
      </c>
      <c r="LVA71" s="191">
        <f t="shared" si="137"/>
        <v>0</v>
      </c>
      <c r="LVB71" s="191">
        <f t="shared" si="137"/>
        <v>0</v>
      </c>
      <c r="LVC71" s="191">
        <f t="shared" si="137"/>
        <v>0</v>
      </c>
      <c r="LVD71" s="191">
        <f t="shared" si="137"/>
        <v>0</v>
      </c>
      <c r="LVE71" s="191">
        <f t="shared" si="137"/>
        <v>0</v>
      </c>
      <c r="LVF71" s="191">
        <f t="shared" si="137"/>
        <v>0</v>
      </c>
      <c r="LVG71" s="191">
        <f t="shared" si="137"/>
        <v>0</v>
      </c>
      <c r="LVH71" s="191">
        <f t="shared" si="137"/>
        <v>0</v>
      </c>
      <c r="LVI71" s="191">
        <f t="shared" si="137"/>
        <v>0</v>
      </c>
      <c r="LVJ71" s="191">
        <f t="shared" si="137"/>
        <v>0</v>
      </c>
      <c r="LVK71" s="191">
        <f t="shared" si="137"/>
        <v>0</v>
      </c>
      <c r="LVL71" s="191">
        <f t="shared" si="137"/>
        <v>0</v>
      </c>
      <c r="LVM71" s="191">
        <f t="shared" si="137"/>
        <v>0</v>
      </c>
      <c r="LVN71" s="191">
        <f t="shared" si="137"/>
        <v>0</v>
      </c>
      <c r="LVO71" s="191">
        <f t="shared" si="137"/>
        <v>0</v>
      </c>
      <c r="LVP71" s="191">
        <f t="shared" si="137"/>
        <v>0</v>
      </c>
      <c r="LVQ71" s="191">
        <f t="shared" si="137"/>
        <v>0</v>
      </c>
      <c r="LVR71" s="191">
        <f t="shared" si="137"/>
        <v>0</v>
      </c>
      <c r="LVS71" s="191">
        <f t="shared" si="137"/>
        <v>0</v>
      </c>
      <c r="LVT71" s="191">
        <f t="shared" si="137"/>
        <v>0</v>
      </c>
      <c r="LVU71" s="191">
        <f t="shared" si="137"/>
        <v>0</v>
      </c>
      <c r="LVV71" s="191">
        <f t="shared" si="137"/>
        <v>0</v>
      </c>
      <c r="LVW71" s="191">
        <f t="shared" ref="LVW71:LYH71" si="138">SUM(LVW72:LVW84)</f>
        <v>0</v>
      </c>
      <c r="LVX71" s="191">
        <f t="shared" si="138"/>
        <v>0</v>
      </c>
      <c r="LVY71" s="191">
        <f t="shared" si="138"/>
        <v>0</v>
      </c>
      <c r="LVZ71" s="191">
        <f t="shared" si="138"/>
        <v>0</v>
      </c>
      <c r="LWA71" s="191">
        <f t="shared" si="138"/>
        <v>0</v>
      </c>
      <c r="LWB71" s="191">
        <f t="shared" si="138"/>
        <v>0</v>
      </c>
      <c r="LWC71" s="191">
        <f t="shared" si="138"/>
        <v>0</v>
      </c>
      <c r="LWD71" s="191">
        <f t="shared" si="138"/>
        <v>0</v>
      </c>
      <c r="LWE71" s="191">
        <f t="shared" si="138"/>
        <v>0</v>
      </c>
      <c r="LWF71" s="191">
        <f t="shared" si="138"/>
        <v>0</v>
      </c>
      <c r="LWG71" s="191">
        <f t="shared" si="138"/>
        <v>0</v>
      </c>
      <c r="LWH71" s="191">
        <f t="shared" si="138"/>
        <v>0</v>
      </c>
      <c r="LWI71" s="191">
        <f t="shared" si="138"/>
        <v>0</v>
      </c>
      <c r="LWJ71" s="191">
        <f t="shared" si="138"/>
        <v>0</v>
      </c>
      <c r="LWK71" s="191">
        <f t="shared" si="138"/>
        <v>0</v>
      </c>
      <c r="LWL71" s="191">
        <f t="shared" si="138"/>
        <v>0</v>
      </c>
      <c r="LWM71" s="191">
        <f t="shared" si="138"/>
        <v>0</v>
      </c>
      <c r="LWN71" s="191">
        <f t="shared" si="138"/>
        <v>0</v>
      </c>
      <c r="LWO71" s="191">
        <f t="shared" si="138"/>
        <v>0</v>
      </c>
      <c r="LWP71" s="191">
        <f t="shared" si="138"/>
        <v>0</v>
      </c>
      <c r="LWQ71" s="191">
        <f t="shared" si="138"/>
        <v>0</v>
      </c>
      <c r="LWR71" s="191">
        <f t="shared" si="138"/>
        <v>0</v>
      </c>
      <c r="LWS71" s="191">
        <f t="shared" si="138"/>
        <v>0</v>
      </c>
      <c r="LWT71" s="191">
        <f t="shared" si="138"/>
        <v>0</v>
      </c>
      <c r="LWU71" s="191">
        <f t="shared" si="138"/>
        <v>0</v>
      </c>
      <c r="LWV71" s="191">
        <f t="shared" si="138"/>
        <v>0</v>
      </c>
      <c r="LWW71" s="191">
        <f t="shared" si="138"/>
        <v>0</v>
      </c>
      <c r="LWX71" s="191">
        <f t="shared" si="138"/>
        <v>0</v>
      </c>
      <c r="LWY71" s="191">
        <f t="shared" si="138"/>
        <v>0</v>
      </c>
      <c r="LWZ71" s="191">
        <f t="shared" si="138"/>
        <v>0</v>
      </c>
      <c r="LXA71" s="191">
        <f t="shared" si="138"/>
        <v>0</v>
      </c>
      <c r="LXB71" s="191">
        <f t="shared" si="138"/>
        <v>0</v>
      </c>
      <c r="LXC71" s="191">
        <f t="shared" si="138"/>
        <v>0</v>
      </c>
      <c r="LXD71" s="191">
        <f t="shared" si="138"/>
        <v>0</v>
      </c>
      <c r="LXE71" s="191">
        <f t="shared" si="138"/>
        <v>0</v>
      </c>
      <c r="LXF71" s="191">
        <f t="shared" si="138"/>
        <v>0</v>
      </c>
      <c r="LXG71" s="191">
        <f t="shared" si="138"/>
        <v>0</v>
      </c>
      <c r="LXH71" s="191">
        <f t="shared" si="138"/>
        <v>0</v>
      </c>
      <c r="LXI71" s="191">
        <f t="shared" si="138"/>
        <v>0</v>
      </c>
      <c r="LXJ71" s="191">
        <f t="shared" si="138"/>
        <v>0</v>
      </c>
      <c r="LXK71" s="191">
        <f t="shared" si="138"/>
        <v>0</v>
      </c>
      <c r="LXL71" s="191">
        <f t="shared" si="138"/>
        <v>0</v>
      </c>
      <c r="LXM71" s="191">
        <f t="shared" si="138"/>
        <v>0</v>
      </c>
      <c r="LXN71" s="191">
        <f t="shared" si="138"/>
        <v>0</v>
      </c>
      <c r="LXO71" s="191">
        <f t="shared" si="138"/>
        <v>0</v>
      </c>
      <c r="LXP71" s="191">
        <f t="shared" si="138"/>
        <v>0</v>
      </c>
      <c r="LXQ71" s="191">
        <f t="shared" si="138"/>
        <v>0</v>
      </c>
      <c r="LXR71" s="191">
        <f t="shared" si="138"/>
        <v>0</v>
      </c>
      <c r="LXS71" s="191">
        <f t="shared" si="138"/>
        <v>0</v>
      </c>
      <c r="LXT71" s="191">
        <f t="shared" si="138"/>
        <v>0</v>
      </c>
      <c r="LXU71" s="191">
        <f t="shared" si="138"/>
        <v>0</v>
      </c>
      <c r="LXV71" s="191">
        <f t="shared" si="138"/>
        <v>0</v>
      </c>
      <c r="LXW71" s="191">
        <f t="shared" si="138"/>
        <v>0</v>
      </c>
      <c r="LXX71" s="191">
        <f t="shared" si="138"/>
        <v>0</v>
      </c>
      <c r="LXY71" s="191">
        <f t="shared" si="138"/>
        <v>0</v>
      </c>
      <c r="LXZ71" s="191">
        <f t="shared" si="138"/>
        <v>0</v>
      </c>
      <c r="LYA71" s="191">
        <f t="shared" si="138"/>
        <v>0</v>
      </c>
      <c r="LYB71" s="191">
        <f t="shared" si="138"/>
        <v>0</v>
      </c>
      <c r="LYC71" s="191">
        <f t="shared" si="138"/>
        <v>0</v>
      </c>
      <c r="LYD71" s="191">
        <f t="shared" si="138"/>
        <v>0</v>
      </c>
      <c r="LYE71" s="191">
        <f t="shared" si="138"/>
        <v>0</v>
      </c>
      <c r="LYF71" s="191">
        <f t="shared" si="138"/>
        <v>0</v>
      </c>
      <c r="LYG71" s="191">
        <f t="shared" si="138"/>
        <v>0</v>
      </c>
      <c r="LYH71" s="191">
        <f t="shared" si="138"/>
        <v>0</v>
      </c>
      <c r="LYI71" s="191">
        <f t="shared" ref="LYI71:MAT71" si="139">SUM(LYI72:LYI84)</f>
        <v>0</v>
      </c>
      <c r="LYJ71" s="191">
        <f t="shared" si="139"/>
        <v>0</v>
      </c>
      <c r="LYK71" s="191">
        <f t="shared" si="139"/>
        <v>0</v>
      </c>
      <c r="LYL71" s="191">
        <f t="shared" si="139"/>
        <v>0</v>
      </c>
      <c r="LYM71" s="191">
        <f t="shared" si="139"/>
        <v>0</v>
      </c>
      <c r="LYN71" s="191">
        <f t="shared" si="139"/>
        <v>0</v>
      </c>
      <c r="LYO71" s="191">
        <f t="shared" si="139"/>
        <v>0</v>
      </c>
      <c r="LYP71" s="191">
        <f t="shared" si="139"/>
        <v>0</v>
      </c>
      <c r="LYQ71" s="191">
        <f t="shared" si="139"/>
        <v>0</v>
      </c>
      <c r="LYR71" s="191">
        <f t="shared" si="139"/>
        <v>0</v>
      </c>
      <c r="LYS71" s="191">
        <f t="shared" si="139"/>
        <v>0</v>
      </c>
      <c r="LYT71" s="191">
        <f t="shared" si="139"/>
        <v>0</v>
      </c>
      <c r="LYU71" s="191">
        <f t="shared" si="139"/>
        <v>0</v>
      </c>
      <c r="LYV71" s="191">
        <f t="shared" si="139"/>
        <v>0</v>
      </c>
      <c r="LYW71" s="191">
        <f t="shared" si="139"/>
        <v>0</v>
      </c>
      <c r="LYX71" s="191">
        <f t="shared" si="139"/>
        <v>0</v>
      </c>
      <c r="LYY71" s="191">
        <f t="shared" si="139"/>
        <v>0</v>
      </c>
      <c r="LYZ71" s="191">
        <f t="shared" si="139"/>
        <v>0</v>
      </c>
      <c r="LZA71" s="191">
        <f t="shared" si="139"/>
        <v>0</v>
      </c>
      <c r="LZB71" s="191">
        <f t="shared" si="139"/>
        <v>0</v>
      </c>
      <c r="LZC71" s="191">
        <f t="shared" si="139"/>
        <v>0</v>
      </c>
      <c r="LZD71" s="191">
        <f t="shared" si="139"/>
        <v>0</v>
      </c>
      <c r="LZE71" s="191">
        <f t="shared" si="139"/>
        <v>0</v>
      </c>
      <c r="LZF71" s="191">
        <f t="shared" si="139"/>
        <v>0</v>
      </c>
      <c r="LZG71" s="191">
        <f t="shared" si="139"/>
        <v>0</v>
      </c>
      <c r="LZH71" s="191">
        <f t="shared" si="139"/>
        <v>0</v>
      </c>
      <c r="LZI71" s="191">
        <f t="shared" si="139"/>
        <v>0</v>
      </c>
      <c r="LZJ71" s="191">
        <f t="shared" si="139"/>
        <v>0</v>
      </c>
      <c r="LZK71" s="191">
        <f t="shared" si="139"/>
        <v>0</v>
      </c>
      <c r="LZL71" s="191">
        <f t="shared" si="139"/>
        <v>0</v>
      </c>
      <c r="LZM71" s="191">
        <f t="shared" si="139"/>
        <v>0</v>
      </c>
      <c r="LZN71" s="191">
        <f t="shared" si="139"/>
        <v>0</v>
      </c>
      <c r="LZO71" s="191">
        <f t="shared" si="139"/>
        <v>0</v>
      </c>
      <c r="LZP71" s="191">
        <f t="shared" si="139"/>
        <v>0</v>
      </c>
      <c r="LZQ71" s="191">
        <f t="shared" si="139"/>
        <v>0</v>
      </c>
      <c r="LZR71" s="191">
        <f t="shared" si="139"/>
        <v>0</v>
      </c>
      <c r="LZS71" s="191">
        <f t="shared" si="139"/>
        <v>0</v>
      </c>
      <c r="LZT71" s="191">
        <f t="shared" si="139"/>
        <v>0</v>
      </c>
      <c r="LZU71" s="191">
        <f t="shared" si="139"/>
        <v>0</v>
      </c>
      <c r="LZV71" s="191">
        <f t="shared" si="139"/>
        <v>0</v>
      </c>
      <c r="LZW71" s="191">
        <f t="shared" si="139"/>
        <v>0</v>
      </c>
      <c r="LZX71" s="191">
        <f t="shared" si="139"/>
        <v>0</v>
      </c>
      <c r="LZY71" s="191">
        <f t="shared" si="139"/>
        <v>0</v>
      </c>
      <c r="LZZ71" s="191">
        <f t="shared" si="139"/>
        <v>0</v>
      </c>
      <c r="MAA71" s="191">
        <f t="shared" si="139"/>
        <v>0</v>
      </c>
      <c r="MAB71" s="191">
        <f t="shared" si="139"/>
        <v>0</v>
      </c>
      <c r="MAC71" s="191">
        <f t="shared" si="139"/>
        <v>0</v>
      </c>
      <c r="MAD71" s="191">
        <f t="shared" si="139"/>
        <v>0</v>
      </c>
      <c r="MAE71" s="191">
        <f t="shared" si="139"/>
        <v>0</v>
      </c>
      <c r="MAF71" s="191">
        <f t="shared" si="139"/>
        <v>0</v>
      </c>
      <c r="MAG71" s="191">
        <f t="shared" si="139"/>
        <v>0</v>
      </c>
      <c r="MAH71" s="191">
        <f t="shared" si="139"/>
        <v>0</v>
      </c>
      <c r="MAI71" s="191">
        <f t="shared" si="139"/>
        <v>0</v>
      </c>
      <c r="MAJ71" s="191">
        <f t="shared" si="139"/>
        <v>0</v>
      </c>
      <c r="MAK71" s="191">
        <f t="shared" si="139"/>
        <v>0</v>
      </c>
      <c r="MAL71" s="191">
        <f t="shared" si="139"/>
        <v>0</v>
      </c>
      <c r="MAM71" s="191">
        <f t="shared" si="139"/>
        <v>0</v>
      </c>
      <c r="MAN71" s="191">
        <f t="shared" si="139"/>
        <v>0</v>
      </c>
      <c r="MAO71" s="191">
        <f t="shared" si="139"/>
        <v>0</v>
      </c>
      <c r="MAP71" s="191">
        <f t="shared" si="139"/>
        <v>0</v>
      </c>
      <c r="MAQ71" s="191">
        <f t="shared" si="139"/>
        <v>0</v>
      </c>
      <c r="MAR71" s="191">
        <f t="shared" si="139"/>
        <v>0</v>
      </c>
      <c r="MAS71" s="191">
        <f t="shared" si="139"/>
        <v>0</v>
      </c>
      <c r="MAT71" s="191">
        <f t="shared" si="139"/>
        <v>0</v>
      </c>
      <c r="MAU71" s="191">
        <f t="shared" ref="MAU71:MDF71" si="140">SUM(MAU72:MAU84)</f>
        <v>0</v>
      </c>
      <c r="MAV71" s="191">
        <f t="shared" si="140"/>
        <v>0</v>
      </c>
      <c r="MAW71" s="191">
        <f t="shared" si="140"/>
        <v>0</v>
      </c>
      <c r="MAX71" s="191">
        <f t="shared" si="140"/>
        <v>0</v>
      </c>
      <c r="MAY71" s="191">
        <f t="shared" si="140"/>
        <v>0</v>
      </c>
      <c r="MAZ71" s="191">
        <f t="shared" si="140"/>
        <v>0</v>
      </c>
      <c r="MBA71" s="191">
        <f t="shared" si="140"/>
        <v>0</v>
      </c>
      <c r="MBB71" s="191">
        <f t="shared" si="140"/>
        <v>0</v>
      </c>
      <c r="MBC71" s="191">
        <f t="shared" si="140"/>
        <v>0</v>
      </c>
      <c r="MBD71" s="191">
        <f t="shared" si="140"/>
        <v>0</v>
      </c>
      <c r="MBE71" s="191">
        <f t="shared" si="140"/>
        <v>0</v>
      </c>
      <c r="MBF71" s="191">
        <f t="shared" si="140"/>
        <v>0</v>
      </c>
      <c r="MBG71" s="191">
        <f t="shared" si="140"/>
        <v>0</v>
      </c>
      <c r="MBH71" s="191">
        <f t="shared" si="140"/>
        <v>0</v>
      </c>
      <c r="MBI71" s="191">
        <f t="shared" si="140"/>
        <v>0</v>
      </c>
      <c r="MBJ71" s="191">
        <f t="shared" si="140"/>
        <v>0</v>
      </c>
      <c r="MBK71" s="191">
        <f t="shared" si="140"/>
        <v>0</v>
      </c>
      <c r="MBL71" s="191">
        <f t="shared" si="140"/>
        <v>0</v>
      </c>
      <c r="MBM71" s="191">
        <f t="shared" si="140"/>
        <v>0</v>
      </c>
      <c r="MBN71" s="191">
        <f t="shared" si="140"/>
        <v>0</v>
      </c>
      <c r="MBO71" s="191">
        <f t="shared" si="140"/>
        <v>0</v>
      </c>
      <c r="MBP71" s="191">
        <f t="shared" si="140"/>
        <v>0</v>
      </c>
      <c r="MBQ71" s="191">
        <f t="shared" si="140"/>
        <v>0</v>
      </c>
      <c r="MBR71" s="191">
        <f t="shared" si="140"/>
        <v>0</v>
      </c>
      <c r="MBS71" s="191">
        <f t="shared" si="140"/>
        <v>0</v>
      </c>
      <c r="MBT71" s="191">
        <f t="shared" si="140"/>
        <v>0</v>
      </c>
      <c r="MBU71" s="191">
        <f t="shared" si="140"/>
        <v>0</v>
      </c>
      <c r="MBV71" s="191">
        <f t="shared" si="140"/>
        <v>0</v>
      </c>
      <c r="MBW71" s="191">
        <f t="shared" si="140"/>
        <v>0</v>
      </c>
      <c r="MBX71" s="191">
        <f t="shared" si="140"/>
        <v>0</v>
      </c>
      <c r="MBY71" s="191">
        <f t="shared" si="140"/>
        <v>0</v>
      </c>
      <c r="MBZ71" s="191">
        <f t="shared" si="140"/>
        <v>0</v>
      </c>
      <c r="MCA71" s="191">
        <f t="shared" si="140"/>
        <v>0</v>
      </c>
      <c r="MCB71" s="191">
        <f t="shared" si="140"/>
        <v>0</v>
      </c>
      <c r="MCC71" s="191">
        <f t="shared" si="140"/>
        <v>0</v>
      </c>
      <c r="MCD71" s="191">
        <f t="shared" si="140"/>
        <v>0</v>
      </c>
      <c r="MCE71" s="191">
        <f t="shared" si="140"/>
        <v>0</v>
      </c>
      <c r="MCF71" s="191">
        <f t="shared" si="140"/>
        <v>0</v>
      </c>
      <c r="MCG71" s="191">
        <f t="shared" si="140"/>
        <v>0</v>
      </c>
      <c r="MCH71" s="191">
        <f t="shared" si="140"/>
        <v>0</v>
      </c>
      <c r="MCI71" s="191">
        <f t="shared" si="140"/>
        <v>0</v>
      </c>
      <c r="MCJ71" s="191">
        <f t="shared" si="140"/>
        <v>0</v>
      </c>
      <c r="MCK71" s="191">
        <f t="shared" si="140"/>
        <v>0</v>
      </c>
      <c r="MCL71" s="191">
        <f t="shared" si="140"/>
        <v>0</v>
      </c>
      <c r="MCM71" s="191">
        <f t="shared" si="140"/>
        <v>0</v>
      </c>
      <c r="MCN71" s="191">
        <f t="shared" si="140"/>
        <v>0</v>
      </c>
      <c r="MCO71" s="191">
        <f t="shared" si="140"/>
        <v>0</v>
      </c>
      <c r="MCP71" s="191">
        <f t="shared" si="140"/>
        <v>0</v>
      </c>
      <c r="MCQ71" s="191">
        <f t="shared" si="140"/>
        <v>0</v>
      </c>
      <c r="MCR71" s="191">
        <f t="shared" si="140"/>
        <v>0</v>
      </c>
      <c r="MCS71" s="191">
        <f t="shared" si="140"/>
        <v>0</v>
      </c>
      <c r="MCT71" s="191">
        <f t="shared" si="140"/>
        <v>0</v>
      </c>
      <c r="MCU71" s="191">
        <f t="shared" si="140"/>
        <v>0</v>
      </c>
      <c r="MCV71" s="191">
        <f t="shared" si="140"/>
        <v>0</v>
      </c>
      <c r="MCW71" s="191">
        <f t="shared" si="140"/>
        <v>0</v>
      </c>
      <c r="MCX71" s="191">
        <f t="shared" si="140"/>
        <v>0</v>
      </c>
      <c r="MCY71" s="191">
        <f t="shared" si="140"/>
        <v>0</v>
      </c>
      <c r="MCZ71" s="191">
        <f t="shared" si="140"/>
        <v>0</v>
      </c>
      <c r="MDA71" s="191">
        <f t="shared" si="140"/>
        <v>0</v>
      </c>
      <c r="MDB71" s="191">
        <f t="shared" si="140"/>
        <v>0</v>
      </c>
      <c r="MDC71" s="191">
        <f t="shared" si="140"/>
        <v>0</v>
      </c>
      <c r="MDD71" s="191">
        <f t="shared" si="140"/>
        <v>0</v>
      </c>
      <c r="MDE71" s="191">
        <f t="shared" si="140"/>
        <v>0</v>
      </c>
      <c r="MDF71" s="191">
        <f t="shared" si="140"/>
        <v>0</v>
      </c>
      <c r="MDG71" s="191">
        <f t="shared" ref="MDG71:MFR71" si="141">SUM(MDG72:MDG84)</f>
        <v>0</v>
      </c>
      <c r="MDH71" s="191">
        <f t="shared" si="141"/>
        <v>0</v>
      </c>
      <c r="MDI71" s="191">
        <f t="shared" si="141"/>
        <v>0</v>
      </c>
      <c r="MDJ71" s="191">
        <f t="shared" si="141"/>
        <v>0</v>
      </c>
      <c r="MDK71" s="191">
        <f t="shared" si="141"/>
        <v>0</v>
      </c>
      <c r="MDL71" s="191">
        <f t="shared" si="141"/>
        <v>0</v>
      </c>
      <c r="MDM71" s="191">
        <f t="shared" si="141"/>
        <v>0</v>
      </c>
      <c r="MDN71" s="191">
        <f t="shared" si="141"/>
        <v>0</v>
      </c>
      <c r="MDO71" s="191">
        <f t="shared" si="141"/>
        <v>0</v>
      </c>
      <c r="MDP71" s="191">
        <f t="shared" si="141"/>
        <v>0</v>
      </c>
      <c r="MDQ71" s="191">
        <f t="shared" si="141"/>
        <v>0</v>
      </c>
      <c r="MDR71" s="191">
        <f t="shared" si="141"/>
        <v>0</v>
      </c>
      <c r="MDS71" s="191">
        <f t="shared" si="141"/>
        <v>0</v>
      </c>
      <c r="MDT71" s="191">
        <f t="shared" si="141"/>
        <v>0</v>
      </c>
      <c r="MDU71" s="191">
        <f t="shared" si="141"/>
        <v>0</v>
      </c>
      <c r="MDV71" s="191">
        <f t="shared" si="141"/>
        <v>0</v>
      </c>
      <c r="MDW71" s="191">
        <f t="shared" si="141"/>
        <v>0</v>
      </c>
      <c r="MDX71" s="191">
        <f t="shared" si="141"/>
        <v>0</v>
      </c>
      <c r="MDY71" s="191">
        <f t="shared" si="141"/>
        <v>0</v>
      </c>
      <c r="MDZ71" s="191">
        <f t="shared" si="141"/>
        <v>0</v>
      </c>
      <c r="MEA71" s="191">
        <f t="shared" si="141"/>
        <v>0</v>
      </c>
      <c r="MEB71" s="191">
        <f t="shared" si="141"/>
        <v>0</v>
      </c>
      <c r="MEC71" s="191">
        <f t="shared" si="141"/>
        <v>0</v>
      </c>
      <c r="MED71" s="191">
        <f t="shared" si="141"/>
        <v>0</v>
      </c>
      <c r="MEE71" s="191">
        <f t="shared" si="141"/>
        <v>0</v>
      </c>
      <c r="MEF71" s="191">
        <f t="shared" si="141"/>
        <v>0</v>
      </c>
      <c r="MEG71" s="191">
        <f t="shared" si="141"/>
        <v>0</v>
      </c>
      <c r="MEH71" s="191">
        <f t="shared" si="141"/>
        <v>0</v>
      </c>
      <c r="MEI71" s="191">
        <f t="shared" si="141"/>
        <v>0</v>
      </c>
      <c r="MEJ71" s="191">
        <f t="shared" si="141"/>
        <v>0</v>
      </c>
      <c r="MEK71" s="191">
        <f t="shared" si="141"/>
        <v>0</v>
      </c>
      <c r="MEL71" s="191">
        <f t="shared" si="141"/>
        <v>0</v>
      </c>
      <c r="MEM71" s="191">
        <f t="shared" si="141"/>
        <v>0</v>
      </c>
      <c r="MEN71" s="191">
        <f t="shared" si="141"/>
        <v>0</v>
      </c>
      <c r="MEO71" s="191">
        <f t="shared" si="141"/>
        <v>0</v>
      </c>
      <c r="MEP71" s="191">
        <f t="shared" si="141"/>
        <v>0</v>
      </c>
      <c r="MEQ71" s="191">
        <f t="shared" si="141"/>
        <v>0</v>
      </c>
      <c r="MER71" s="191">
        <f t="shared" si="141"/>
        <v>0</v>
      </c>
      <c r="MES71" s="191">
        <f t="shared" si="141"/>
        <v>0</v>
      </c>
      <c r="MET71" s="191">
        <f t="shared" si="141"/>
        <v>0</v>
      </c>
      <c r="MEU71" s="191">
        <f t="shared" si="141"/>
        <v>0</v>
      </c>
      <c r="MEV71" s="191">
        <f t="shared" si="141"/>
        <v>0</v>
      </c>
      <c r="MEW71" s="191">
        <f t="shared" si="141"/>
        <v>0</v>
      </c>
      <c r="MEX71" s="191">
        <f t="shared" si="141"/>
        <v>0</v>
      </c>
      <c r="MEY71" s="191">
        <f t="shared" si="141"/>
        <v>0</v>
      </c>
      <c r="MEZ71" s="191">
        <f t="shared" si="141"/>
        <v>0</v>
      </c>
      <c r="MFA71" s="191">
        <f t="shared" si="141"/>
        <v>0</v>
      </c>
      <c r="MFB71" s="191">
        <f t="shared" si="141"/>
        <v>0</v>
      </c>
      <c r="MFC71" s="191">
        <f t="shared" si="141"/>
        <v>0</v>
      </c>
      <c r="MFD71" s="191">
        <f t="shared" si="141"/>
        <v>0</v>
      </c>
      <c r="MFE71" s="191">
        <f t="shared" si="141"/>
        <v>0</v>
      </c>
      <c r="MFF71" s="191">
        <f t="shared" si="141"/>
        <v>0</v>
      </c>
      <c r="MFG71" s="191">
        <f t="shared" si="141"/>
        <v>0</v>
      </c>
      <c r="MFH71" s="191">
        <f t="shared" si="141"/>
        <v>0</v>
      </c>
      <c r="MFI71" s="191">
        <f t="shared" si="141"/>
        <v>0</v>
      </c>
      <c r="MFJ71" s="191">
        <f t="shared" si="141"/>
        <v>0</v>
      </c>
      <c r="MFK71" s="191">
        <f t="shared" si="141"/>
        <v>0</v>
      </c>
      <c r="MFL71" s="191">
        <f t="shared" si="141"/>
        <v>0</v>
      </c>
      <c r="MFM71" s="191">
        <f t="shared" si="141"/>
        <v>0</v>
      </c>
      <c r="MFN71" s="191">
        <f t="shared" si="141"/>
        <v>0</v>
      </c>
      <c r="MFO71" s="191">
        <f t="shared" si="141"/>
        <v>0</v>
      </c>
      <c r="MFP71" s="191">
        <f t="shared" si="141"/>
        <v>0</v>
      </c>
      <c r="MFQ71" s="191">
        <f t="shared" si="141"/>
        <v>0</v>
      </c>
      <c r="MFR71" s="191">
        <f t="shared" si="141"/>
        <v>0</v>
      </c>
      <c r="MFS71" s="191">
        <f t="shared" ref="MFS71:MID71" si="142">SUM(MFS72:MFS84)</f>
        <v>0</v>
      </c>
      <c r="MFT71" s="191">
        <f t="shared" si="142"/>
        <v>0</v>
      </c>
      <c r="MFU71" s="191">
        <f t="shared" si="142"/>
        <v>0</v>
      </c>
      <c r="MFV71" s="191">
        <f t="shared" si="142"/>
        <v>0</v>
      </c>
      <c r="MFW71" s="191">
        <f t="shared" si="142"/>
        <v>0</v>
      </c>
      <c r="MFX71" s="191">
        <f t="shared" si="142"/>
        <v>0</v>
      </c>
      <c r="MFY71" s="191">
        <f t="shared" si="142"/>
        <v>0</v>
      </c>
      <c r="MFZ71" s="191">
        <f t="shared" si="142"/>
        <v>0</v>
      </c>
      <c r="MGA71" s="191">
        <f t="shared" si="142"/>
        <v>0</v>
      </c>
      <c r="MGB71" s="191">
        <f t="shared" si="142"/>
        <v>0</v>
      </c>
      <c r="MGC71" s="191">
        <f t="shared" si="142"/>
        <v>0</v>
      </c>
      <c r="MGD71" s="191">
        <f t="shared" si="142"/>
        <v>0</v>
      </c>
      <c r="MGE71" s="191">
        <f t="shared" si="142"/>
        <v>0</v>
      </c>
      <c r="MGF71" s="191">
        <f t="shared" si="142"/>
        <v>0</v>
      </c>
      <c r="MGG71" s="191">
        <f t="shared" si="142"/>
        <v>0</v>
      </c>
      <c r="MGH71" s="191">
        <f t="shared" si="142"/>
        <v>0</v>
      </c>
      <c r="MGI71" s="191">
        <f t="shared" si="142"/>
        <v>0</v>
      </c>
      <c r="MGJ71" s="191">
        <f t="shared" si="142"/>
        <v>0</v>
      </c>
      <c r="MGK71" s="191">
        <f t="shared" si="142"/>
        <v>0</v>
      </c>
      <c r="MGL71" s="191">
        <f t="shared" si="142"/>
        <v>0</v>
      </c>
      <c r="MGM71" s="191">
        <f t="shared" si="142"/>
        <v>0</v>
      </c>
      <c r="MGN71" s="191">
        <f t="shared" si="142"/>
        <v>0</v>
      </c>
      <c r="MGO71" s="191">
        <f t="shared" si="142"/>
        <v>0</v>
      </c>
      <c r="MGP71" s="191">
        <f t="shared" si="142"/>
        <v>0</v>
      </c>
      <c r="MGQ71" s="191">
        <f t="shared" si="142"/>
        <v>0</v>
      </c>
      <c r="MGR71" s="191">
        <f t="shared" si="142"/>
        <v>0</v>
      </c>
      <c r="MGS71" s="191">
        <f t="shared" si="142"/>
        <v>0</v>
      </c>
      <c r="MGT71" s="191">
        <f t="shared" si="142"/>
        <v>0</v>
      </c>
      <c r="MGU71" s="191">
        <f t="shared" si="142"/>
        <v>0</v>
      </c>
      <c r="MGV71" s="191">
        <f t="shared" si="142"/>
        <v>0</v>
      </c>
      <c r="MGW71" s="191">
        <f t="shared" si="142"/>
        <v>0</v>
      </c>
      <c r="MGX71" s="191">
        <f t="shared" si="142"/>
        <v>0</v>
      </c>
      <c r="MGY71" s="191">
        <f t="shared" si="142"/>
        <v>0</v>
      </c>
      <c r="MGZ71" s="191">
        <f t="shared" si="142"/>
        <v>0</v>
      </c>
      <c r="MHA71" s="191">
        <f t="shared" si="142"/>
        <v>0</v>
      </c>
      <c r="MHB71" s="191">
        <f t="shared" si="142"/>
        <v>0</v>
      </c>
      <c r="MHC71" s="191">
        <f t="shared" si="142"/>
        <v>0</v>
      </c>
      <c r="MHD71" s="191">
        <f t="shared" si="142"/>
        <v>0</v>
      </c>
      <c r="MHE71" s="191">
        <f t="shared" si="142"/>
        <v>0</v>
      </c>
      <c r="MHF71" s="191">
        <f t="shared" si="142"/>
        <v>0</v>
      </c>
      <c r="MHG71" s="191">
        <f t="shared" si="142"/>
        <v>0</v>
      </c>
      <c r="MHH71" s="191">
        <f t="shared" si="142"/>
        <v>0</v>
      </c>
      <c r="MHI71" s="191">
        <f t="shared" si="142"/>
        <v>0</v>
      </c>
      <c r="MHJ71" s="191">
        <f t="shared" si="142"/>
        <v>0</v>
      </c>
      <c r="MHK71" s="191">
        <f t="shared" si="142"/>
        <v>0</v>
      </c>
      <c r="MHL71" s="191">
        <f t="shared" si="142"/>
        <v>0</v>
      </c>
      <c r="MHM71" s="191">
        <f t="shared" si="142"/>
        <v>0</v>
      </c>
      <c r="MHN71" s="191">
        <f t="shared" si="142"/>
        <v>0</v>
      </c>
      <c r="MHO71" s="191">
        <f t="shared" si="142"/>
        <v>0</v>
      </c>
      <c r="MHP71" s="191">
        <f t="shared" si="142"/>
        <v>0</v>
      </c>
      <c r="MHQ71" s="191">
        <f t="shared" si="142"/>
        <v>0</v>
      </c>
      <c r="MHR71" s="191">
        <f t="shared" si="142"/>
        <v>0</v>
      </c>
      <c r="MHS71" s="191">
        <f t="shared" si="142"/>
        <v>0</v>
      </c>
      <c r="MHT71" s="191">
        <f t="shared" si="142"/>
        <v>0</v>
      </c>
      <c r="MHU71" s="191">
        <f t="shared" si="142"/>
        <v>0</v>
      </c>
      <c r="MHV71" s="191">
        <f t="shared" si="142"/>
        <v>0</v>
      </c>
      <c r="MHW71" s="191">
        <f t="shared" si="142"/>
        <v>0</v>
      </c>
      <c r="MHX71" s="191">
        <f t="shared" si="142"/>
        <v>0</v>
      </c>
      <c r="MHY71" s="191">
        <f t="shared" si="142"/>
        <v>0</v>
      </c>
      <c r="MHZ71" s="191">
        <f t="shared" si="142"/>
        <v>0</v>
      </c>
      <c r="MIA71" s="191">
        <f t="shared" si="142"/>
        <v>0</v>
      </c>
      <c r="MIB71" s="191">
        <f t="shared" si="142"/>
        <v>0</v>
      </c>
      <c r="MIC71" s="191">
        <f t="shared" si="142"/>
        <v>0</v>
      </c>
      <c r="MID71" s="191">
        <f t="shared" si="142"/>
        <v>0</v>
      </c>
      <c r="MIE71" s="191">
        <f t="shared" ref="MIE71:MKP71" si="143">SUM(MIE72:MIE84)</f>
        <v>0</v>
      </c>
      <c r="MIF71" s="191">
        <f t="shared" si="143"/>
        <v>0</v>
      </c>
      <c r="MIG71" s="191">
        <f t="shared" si="143"/>
        <v>0</v>
      </c>
      <c r="MIH71" s="191">
        <f t="shared" si="143"/>
        <v>0</v>
      </c>
      <c r="MII71" s="191">
        <f t="shared" si="143"/>
        <v>0</v>
      </c>
      <c r="MIJ71" s="191">
        <f t="shared" si="143"/>
        <v>0</v>
      </c>
      <c r="MIK71" s="191">
        <f t="shared" si="143"/>
        <v>0</v>
      </c>
      <c r="MIL71" s="191">
        <f t="shared" si="143"/>
        <v>0</v>
      </c>
      <c r="MIM71" s="191">
        <f t="shared" si="143"/>
        <v>0</v>
      </c>
      <c r="MIN71" s="191">
        <f t="shared" si="143"/>
        <v>0</v>
      </c>
      <c r="MIO71" s="191">
        <f t="shared" si="143"/>
        <v>0</v>
      </c>
      <c r="MIP71" s="191">
        <f t="shared" si="143"/>
        <v>0</v>
      </c>
      <c r="MIQ71" s="191">
        <f t="shared" si="143"/>
        <v>0</v>
      </c>
      <c r="MIR71" s="191">
        <f t="shared" si="143"/>
        <v>0</v>
      </c>
      <c r="MIS71" s="191">
        <f t="shared" si="143"/>
        <v>0</v>
      </c>
      <c r="MIT71" s="191">
        <f t="shared" si="143"/>
        <v>0</v>
      </c>
      <c r="MIU71" s="191">
        <f t="shared" si="143"/>
        <v>0</v>
      </c>
      <c r="MIV71" s="191">
        <f t="shared" si="143"/>
        <v>0</v>
      </c>
      <c r="MIW71" s="191">
        <f t="shared" si="143"/>
        <v>0</v>
      </c>
      <c r="MIX71" s="191">
        <f t="shared" si="143"/>
        <v>0</v>
      </c>
      <c r="MIY71" s="191">
        <f t="shared" si="143"/>
        <v>0</v>
      </c>
      <c r="MIZ71" s="191">
        <f t="shared" si="143"/>
        <v>0</v>
      </c>
      <c r="MJA71" s="191">
        <f t="shared" si="143"/>
        <v>0</v>
      </c>
      <c r="MJB71" s="191">
        <f t="shared" si="143"/>
        <v>0</v>
      </c>
      <c r="MJC71" s="191">
        <f t="shared" si="143"/>
        <v>0</v>
      </c>
      <c r="MJD71" s="191">
        <f t="shared" si="143"/>
        <v>0</v>
      </c>
      <c r="MJE71" s="191">
        <f t="shared" si="143"/>
        <v>0</v>
      </c>
      <c r="MJF71" s="191">
        <f t="shared" si="143"/>
        <v>0</v>
      </c>
      <c r="MJG71" s="191">
        <f t="shared" si="143"/>
        <v>0</v>
      </c>
      <c r="MJH71" s="191">
        <f t="shared" si="143"/>
        <v>0</v>
      </c>
      <c r="MJI71" s="191">
        <f t="shared" si="143"/>
        <v>0</v>
      </c>
      <c r="MJJ71" s="191">
        <f t="shared" si="143"/>
        <v>0</v>
      </c>
      <c r="MJK71" s="191">
        <f t="shared" si="143"/>
        <v>0</v>
      </c>
      <c r="MJL71" s="191">
        <f t="shared" si="143"/>
        <v>0</v>
      </c>
      <c r="MJM71" s="191">
        <f t="shared" si="143"/>
        <v>0</v>
      </c>
      <c r="MJN71" s="191">
        <f t="shared" si="143"/>
        <v>0</v>
      </c>
      <c r="MJO71" s="191">
        <f t="shared" si="143"/>
        <v>0</v>
      </c>
      <c r="MJP71" s="191">
        <f t="shared" si="143"/>
        <v>0</v>
      </c>
      <c r="MJQ71" s="191">
        <f t="shared" si="143"/>
        <v>0</v>
      </c>
      <c r="MJR71" s="191">
        <f t="shared" si="143"/>
        <v>0</v>
      </c>
      <c r="MJS71" s="191">
        <f t="shared" si="143"/>
        <v>0</v>
      </c>
      <c r="MJT71" s="191">
        <f t="shared" si="143"/>
        <v>0</v>
      </c>
      <c r="MJU71" s="191">
        <f t="shared" si="143"/>
        <v>0</v>
      </c>
      <c r="MJV71" s="191">
        <f t="shared" si="143"/>
        <v>0</v>
      </c>
      <c r="MJW71" s="191">
        <f t="shared" si="143"/>
        <v>0</v>
      </c>
      <c r="MJX71" s="191">
        <f t="shared" si="143"/>
        <v>0</v>
      </c>
      <c r="MJY71" s="191">
        <f t="shared" si="143"/>
        <v>0</v>
      </c>
      <c r="MJZ71" s="191">
        <f t="shared" si="143"/>
        <v>0</v>
      </c>
      <c r="MKA71" s="191">
        <f t="shared" si="143"/>
        <v>0</v>
      </c>
      <c r="MKB71" s="191">
        <f t="shared" si="143"/>
        <v>0</v>
      </c>
      <c r="MKC71" s="191">
        <f t="shared" si="143"/>
        <v>0</v>
      </c>
      <c r="MKD71" s="191">
        <f t="shared" si="143"/>
        <v>0</v>
      </c>
      <c r="MKE71" s="191">
        <f t="shared" si="143"/>
        <v>0</v>
      </c>
      <c r="MKF71" s="191">
        <f t="shared" si="143"/>
        <v>0</v>
      </c>
      <c r="MKG71" s="191">
        <f t="shared" si="143"/>
        <v>0</v>
      </c>
      <c r="MKH71" s="191">
        <f t="shared" si="143"/>
        <v>0</v>
      </c>
      <c r="MKI71" s="191">
        <f t="shared" si="143"/>
        <v>0</v>
      </c>
      <c r="MKJ71" s="191">
        <f t="shared" si="143"/>
        <v>0</v>
      </c>
      <c r="MKK71" s="191">
        <f t="shared" si="143"/>
        <v>0</v>
      </c>
      <c r="MKL71" s="191">
        <f t="shared" si="143"/>
        <v>0</v>
      </c>
      <c r="MKM71" s="191">
        <f t="shared" si="143"/>
        <v>0</v>
      </c>
      <c r="MKN71" s="191">
        <f t="shared" si="143"/>
        <v>0</v>
      </c>
      <c r="MKO71" s="191">
        <f t="shared" si="143"/>
        <v>0</v>
      </c>
      <c r="MKP71" s="191">
        <f t="shared" si="143"/>
        <v>0</v>
      </c>
      <c r="MKQ71" s="191">
        <f t="shared" ref="MKQ71:MNB71" si="144">SUM(MKQ72:MKQ84)</f>
        <v>0</v>
      </c>
      <c r="MKR71" s="191">
        <f t="shared" si="144"/>
        <v>0</v>
      </c>
      <c r="MKS71" s="191">
        <f t="shared" si="144"/>
        <v>0</v>
      </c>
      <c r="MKT71" s="191">
        <f t="shared" si="144"/>
        <v>0</v>
      </c>
      <c r="MKU71" s="191">
        <f t="shared" si="144"/>
        <v>0</v>
      </c>
      <c r="MKV71" s="191">
        <f t="shared" si="144"/>
        <v>0</v>
      </c>
      <c r="MKW71" s="191">
        <f t="shared" si="144"/>
        <v>0</v>
      </c>
      <c r="MKX71" s="191">
        <f t="shared" si="144"/>
        <v>0</v>
      </c>
      <c r="MKY71" s="191">
        <f t="shared" si="144"/>
        <v>0</v>
      </c>
      <c r="MKZ71" s="191">
        <f t="shared" si="144"/>
        <v>0</v>
      </c>
      <c r="MLA71" s="191">
        <f t="shared" si="144"/>
        <v>0</v>
      </c>
      <c r="MLB71" s="191">
        <f t="shared" si="144"/>
        <v>0</v>
      </c>
      <c r="MLC71" s="191">
        <f t="shared" si="144"/>
        <v>0</v>
      </c>
      <c r="MLD71" s="191">
        <f t="shared" si="144"/>
        <v>0</v>
      </c>
      <c r="MLE71" s="191">
        <f t="shared" si="144"/>
        <v>0</v>
      </c>
      <c r="MLF71" s="191">
        <f t="shared" si="144"/>
        <v>0</v>
      </c>
      <c r="MLG71" s="191">
        <f t="shared" si="144"/>
        <v>0</v>
      </c>
      <c r="MLH71" s="191">
        <f t="shared" si="144"/>
        <v>0</v>
      </c>
      <c r="MLI71" s="191">
        <f t="shared" si="144"/>
        <v>0</v>
      </c>
      <c r="MLJ71" s="191">
        <f t="shared" si="144"/>
        <v>0</v>
      </c>
      <c r="MLK71" s="191">
        <f t="shared" si="144"/>
        <v>0</v>
      </c>
      <c r="MLL71" s="191">
        <f t="shared" si="144"/>
        <v>0</v>
      </c>
      <c r="MLM71" s="191">
        <f t="shared" si="144"/>
        <v>0</v>
      </c>
      <c r="MLN71" s="191">
        <f t="shared" si="144"/>
        <v>0</v>
      </c>
      <c r="MLO71" s="191">
        <f t="shared" si="144"/>
        <v>0</v>
      </c>
      <c r="MLP71" s="191">
        <f t="shared" si="144"/>
        <v>0</v>
      </c>
      <c r="MLQ71" s="191">
        <f t="shared" si="144"/>
        <v>0</v>
      </c>
      <c r="MLR71" s="191">
        <f t="shared" si="144"/>
        <v>0</v>
      </c>
      <c r="MLS71" s="191">
        <f t="shared" si="144"/>
        <v>0</v>
      </c>
      <c r="MLT71" s="191">
        <f t="shared" si="144"/>
        <v>0</v>
      </c>
      <c r="MLU71" s="191">
        <f t="shared" si="144"/>
        <v>0</v>
      </c>
      <c r="MLV71" s="191">
        <f t="shared" si="144"/>
        <v>0</v>
      </c>
      <c r="MLW71" s="191">
        <f t="shared" si="144"/>
        <v>0</v>
      </c>
      <c r="MLX71" s="191">
        <f t="shared" si="144"/>
        <v>0</v>
      </c>
      <c r="MLY71" s="191">
        <f t="shared" si="144"/>
        <v>0</v>
      </c>
      <c r="MLZ71" s="191">
        <f t="shared" si="144"/>
        <v>0</v>
      </c>
      <c r="MMA71" s="191">
        <f t="shared" si="144"/>
        <v>0</v>
      </c>
      <c r="MMB71" s="191">
        <f t="shared" si="144"/>
        <v>0</v>
      </c>
      <c r="MMC71" s="191">
        <f t="shared" si="144"/>
        <v>0</v>
      </c>
      <c r="MMD71" s="191">
        <f t="shared" si="144"/>
        <v>0</v>
      </c>
      <c r="MME71" s="191">
        <f t="shared" si="144"/>
        <v>0</v>
      </c>
      <c r="MMF71" s="191">
        <f t="shared" si="144"/>
        <v>0</v>
      </c>
      <c r="MMG71" s="191">
        <f t="shared" si="144"/>
        <v>0</v>
      </c>
      <c r="MMH71" s="191">
        <f t="shared" si="144"/>
        <v>0</v>
      </c>
      <c r="MMI71" s="191">
        <f t="shared" si="144"/>
        <v>0</v>
      </c>
      <c r="MMJ71" s="191">
        <f t="shared" si="144"/>
        <v>0</v>
      </c>
      <c r="MMK71" s="191">
        <f t="shared" si="144"/>
        <v>0</v>
      </c>
      <c r="MML71" s="191">
        <f t="shared" si="144"/>
        <v>0</v>
      </c>
      <c r="MMM71" s="191">
        <f t="shared" si="144"/>
        <v>0</v>
      </c>
      <c r="MMN71" s="191">
        <f t="shared" si="144"/>
        <v>0</v>
      </c>
      <c r="MMO71" s="191">
        <f t="shared" si="144"/>
        <v>0</v>
      </c>
      <c r="MMP71" s="191">
        <f t="shared" si="144"/>
        <v>0</v>
      </c>
      <c r="MMQ71" s="191">
        <f t="shared" si="144"/>
        <v>0</v>
      </c>
      <c r="MMR71" s="191">
        <f t="shared" si="144"/>
        <v>0</v>
      </c>
      <c r="MMS71" s="191">
        <f t="shared" si="144"/>
        <v>0</v>
      </c>
      <c r="MMT71" s="191">
        <f t="shared" si="144"/>
        <v>0</v>
      </c>
      <c r="MMU71" s="191">
        <f t="shared" si="144"/>
        <v>0</v>
      </c>
      <c r="MMV71" s="191">
        <f t="shared" si="144"/>
        <v>0</v>
      </c>
      <c r="MMW71" s="191">
        <f t="shared" si="144"/>
        <v>0</v>
      </c>
      <c r="MMX71" s="191">
        <f t="shared" si="144"/>
        <v>0</v>
      </c>
      <c r="MMY71" s="191">
        <f t="shared" si="144"/>
        <v>0</v>
      </c>
      <c r="MMZ71" s="191">
        <f t="shared" si="144"/>
        <v>0</v>
      </c>
      <c r="MNA71" s="191">
        <f t="shared" si="144"/>
        <v>0</v>
      </c>
      <c r="MNB71" s="191">
        <f t="shared" si="144"/>
        <v>0</v>
      </c>
      <c r="MNC71" s="191">
        <f t="shared" ref="MNC71:MPN71" si="145">SUM(MNC72:MNC84)</f>
        <v>0</v>
      </c>
      <c r="MND71" s="191">
        <f t="shared" si="145"/>
        <v>0</v>
      </c>
      <c r="MNE71" s="191">
        <f t="shared" si="145"/>
        <v>0</v>
      </c>
      <c r="MNF71" s="191">
        <f t="shared" si="145"/>
        <v>0</v>
      </c>
      <c r="MNG71" s="191">
        <f t="shared" si="145"/>
        <v>0</v>
      </c>
      <c r="MNH71" s="191">
        <f t="shared" si="145"/>
        <v>0</v>
      </c>
      <c r="MNI71" s="191">
        <f t="shared" si="145"/>
        <v>0</v>
      </c>
      <c r="MNJ71" s="191">
        <f t="shared" si="145"/>
        <v>0</v>
      </c>
      <c r="MNK71" s="191">
        <f t="shared" si="145"/>
        <v>0</v>
      </c>
      <c r="MNL71" s="191">
        <f t="shared" si="145"/>
        <v>0</v>
      </c>
      <c r="MNM71" s="191">
        <f t="shared" si="145"/>
        <v>0</v>
      </c>
      <c r="MNN71" s="191">
        <f t="shared" si="145"/>
        <v>0</v>
      </c>
      <c r="MNO71" s="191">
        <f t="shared" si="145"/>
        <v>0</v>
      </c>
      <c r="MNP71" s="191">
        <f t="shared" si="145"/>
        <v>0</v>
      </c>
      <c r="MNQ71" s="191">
        <f t="shared" si="145"/>
        <v>0</v>
      </c>
      <c r="MNR71" s="191">
        <f t="shared" si="145"/>
        <v>0</v>
      </c>
      <c r="MNS71" s="191">
        <f t="shared" si="145"/>
        <v>0</v>
      </c>
      <c r="MNT71" s="191">
        <f t="shared" si="145"/>
        <v>0</v>
      </c>
      <c r="MNU71" s="191">
        <f t="shared" si="145"/>
        <v>0</v>
      </c>
      <c r="MNV71" s="191">
        <f t="shared" si="145"/>
        <v>0</v>
      </c>
      <c r="MNW71" s="191">
        <f t="shared" si="145"/>
        <v>0</v>
      </c>
      <c r="MNX71" s="191">
        <f t="shared" si="145"/>
        <v>0</v>
      </c>
      <c r="MNY71" s="191">
        <f t="shared" si="145"/>
        <v>0</v>
      </c>
      <c r="MNZ71" s="191">
        <f t="shared" si="145"/>
        <v>0</v>
      </c>
      <c r="MOA71" s="191">
        <f t="shared" si="145"/>
        <v>0</v>
      </c>
      <c r="MOB71" s="191">
        <f t="shared" si="145"/>
        <v>0</v>
      </c>
      <c r="MOC71" s="191">
        <f t="shared" si="145"/>
        <v>0</v>
      </c>
      <c r="MOD71" s="191">
        <f t="shared" si="145"/>
        <v>0</v>
      </c>
      <c r="MOE71" s="191">
        <f t="shared" si="145"/>
        <v>0</v>
      </c>
      <c r="MOF71" s="191">
        <f t="shared" si="145"/>
        <v>0</v>
      </c>
      <c r="MOG71" s="191">
        <f t="shared" si="145"/>
        <v>0</v>
      </c>
      <c r="MOH71" s="191">
        <f t="shared" si="145"/>
        <v>0</v>
      </c>
      <c r="MOI71" s="191">
        <f t="shared" si="145"/>
        <v>0</v>
      </c>
      <c r="MOJ71" s="191">
        <f t="shared" si="145"/>
        <v>0</v>
      </c>
      <c r="MOK71" s="191">
        <f t="shared" si="145"/>
        <v>0</v>
      </c>
      <c r="MOL71" s="191">
        <f t="shared" si="145"/>
        <v>0</v>
      </c>
      <c r="MOM71" s="191">
        <f t="shared" si="145"/>
        <v>0</v>
      </c>
      <c r="MON71" s="191">
        <f t="shared" si="145"/>
        <v>0</v>
      </c>
      <c r="MOO71" s="191">
        <f t="shared" si="145"/>
        <v>0</v>
      </c>
      <c r="MOP71" s="191">
        <f t="shared" si="145"/>
        <v>0</v>
      </c>
      <c r="MOQ71" s="191">
        <f t="shared" si="145"/>
        <v>0</v>
      </c>
      <c r="MOR71" s="191">
        <f t="shared" si="145"/>
        <v>0</v>
      </c>
      <c r="MOS71" s="191">
        <f t="shared" si="145"/>
        <v>0</v>
      </c>
      <c r="MOT71" s="191">
        <f t="shared" si="145"/>
        <v>0</v>
      </c>
      <c r="MOU71" s="191">
        <f t="shared" si="145"/>
        <v>0</v>
      </c>
      <c r="MOV71" s="191">
        <f t="shared" si="145"/>
        <v>0</v>
      </c>
      <c r="MOW71" s="191">
        <f t="shared" si="145"/>
        <v>0</v>
      </c>
      <c r="MOX71" s="191">
        <f t="shared" si="145"/>
        <v>0</v>
      </c>
      <c r="MOY71" s="191">
        <f t="shared" si="145"/>
        <v>0</v>
      </c>
      <c r="MOZ71" s="191">
        <f t="shared" si="145"/>
        <v>0</v>
      </c>
      <c r="MPA71" s="191">
        <f t="shared" si="145"/>
        <v>0</v>
      </c>
      <c r="MPB71" s="191">
        <f t="shared" si="145"/>
        <v>0</v>
      </c>
      <c r="MPC71" s="191">
        <f t="shared" si="145"/>
        <v>0</v>
      </c>
      <c r="MPD71" s="191">
        <f t="shared" si="145"/>
        <v>0</v>
      </c>
      <c r="MPE71" s="191">
        <f t="shared" si="145"/>
        <v>0</v>
      </c>
      <c r="MPF71" s="191">
        <f t="shared" si="145"/>
        <v>0</v>
      </c>
      <c r="MPG71" s="191">
        <f t="shared" si="145"/>
        <v>0</v>
      </c>
      <c r="MPH71" s="191">
        <f t="shared" si="145"/>
        <v>0</v>
      </c>
      <c r="MPI71" s="191">
        <f t="shared" si="145"/>
        <v>0</v>
      </c>
      <c r="MPJ71" s="191">
        <f t="shared" si="145"/>
        <v>0</v>
      </c>
      <c r="MPK71" s="191">
        <f t="shared" si="145"/>
        <v>0</v>
      </c>
      <c r="MPL71" s="191">
        <f t="shared" si="145"/>
        <v>0</v>
      </c>
      <c r="MPM71" s="191">
        <f t="shared" si="145"/>
        <v>0</v>
      </c>
      <c r="MPN71" s="191">
        <f t="shared" si="145"/>
        <v>0</v>
      </c>
      <c r="MPO71" s="191">
        <f t="shared" ref="MPO71:MRZ71" si="146">SUM(MPO72:MPO84)</f>
        <v>0</v>
      </c>
      <c r="MPP71" s="191">
        <f t="shared" si="146"/>
        <v>0</v>
      </c>
      <c r="MPQ71" s="191">
        <f t="shared" si="146"/>
        <v>0</v>
      </c>
      <c r="MPR71" s="191">
        <f t="shared" si="146"/>
        <v>0</v>
      </c>
      <c r="MPS71" s="191">
        <f t="shared" si="146"/>
        <v>0</v>
      </c>
      <c r="MPT71" s="191">
        <f t="shared" si="146"/>
        <v>0</v>
      </c>
      <c r="MPU71" s="191">
        <f t="shared" si="146"/>
        <v>0</v>
      </c>
      <c r="MPV71" s="191">
        <f t="shared" si="146"/>
        <v>0</v>
      </c>
      <c r="MPW71" s="191">
        <f t="shared" si="146"/>
        <v>0</v>
      </c>
      <c r="MPX71" s="191">
        <f t="shared" si="146"/>
        <v>0</v>
      </c>
      <c r="MPY71" s="191">
        <f t="shared" si="146"/>
        <v>0</v>
      </c>
      <c r="MPZ71" s="191">
        <f t="shared" si="146"/>
        <v>0</v>
      </c>
      <c r="MQA71" s="191">
        <f t="shared" si="146"/>
        <v>0</v>
      </c>
      <c r="MQB71" s="191">
        <f t="shared" si="146"/>
        <v>0</v>
      </c>
      <c r="MQC71" s="191">
        <f t="shared" si="146"/>
        <v>0</v>
      </c>
      <c r="MQD71" s="191">
        <f t="shared" si="146"/>
        <v>0</v>
      </c>
      <c r="MQE71" s="191">
        <f t="shared" si="146"/>
        <v>0</v>
      </c>
      <c r="MQF71" s="191">
        <f t="shared" si="146"/>
        <v>0</v>
      </c>
      <c r="MQG71" s="191">
        <f t="shared" si="146"/>
        <v>0</v>
      </c>
      <c r="MQH71" s="191">
        <f t="shared" si="146"/>
        <v>0</v>
      </c>
      <c r="MQI71" s="191">
        <f t="shared" si="146"/>
        <v>0</v>
      </c>
      <c r="MQJ71" s="191">
        <f t="shared" si="146"/>
        <v>0</v>
      </c>
      <c r="MQK71" s="191">
        <f t="shared" si="146"/>
        <v>0</v>
      </c>
      <c r="MQL71" s="191">
        <f t="shared" si="146"/>
        <v>0</v>
      </c>
      <c r="MQM71" s="191">
        <f t="shared" si="146"/>
        <v>0</v>
      </c>
      <c r="MQN71" s="191">
        <f t="shared" si="146"/>
        <v>0</v>
      </c>
      <c r="MQO71" s="191">
        <f t="shared" si="146"/>
        <v>0</v>
      </c>
      <c r="MQP71" s="191">
        <f t="shared" si="146"/>
        <v>0</v>
      </c>
      <c r="MQQ71" s="191">
        <f t="shared" si="146"/>
        <v>0</v>
      </c>
      <c r="MQR71" s="191">
        <f t="shared" si="146"/>
        <v>0</v>
      </c>
      <c r="MQS71" s="191">
        <f t="shared" si="146"/>
        <v>0</v>
      </c>
      <c r="MQT71" s="191">
        <f t="shared" si="146"/>
        <v>0</v>
      </c>
      <c r="MQU71" s="191">
        <f t="shared" si="146"/>
        <v>0</v>
      </c>
      <c r="MQV71" s="191">
        <f t="shared" si="146"/>
        <v>0</v>
      </c>
      <c r="MQW71" s="191">
        <f t="shared" si="146"/>
        <v>0</v>
      </c>
      <c r="MQX71" s="191">
        <f t="shared" si="146"/>
        <v>0</v>
      </c>
      <c r="MQY71" s="191">
        <f t="shared" si="146"/>
        <v>0</v>
      </c>
      <c r="MQZ71" s="191">
        <f t="shared" si="146"/>
        <v>0</v>
      </c>
      <c r="MRA71" s="191">
        <f t="shared" si="146"/>
        <v>0</v>
      </c>
      <c r="MRB71" s="191">
        <f t="shared" si="146"/>
        <v>0</v>
      </c>
      <c r="MRC71" s="191">
        <f t="shared" si="146"/>
        <v>0</v>
      </c>
      <c r="MRD71" s="191">
        <f t="shared" si="146"/>
        <v>0</v>
      </c>
      <c r="MRE71" s="191">
        <f t="shared" si="146"/>
        <v>0</v>
      </c>
      <c r="MRF71" s="191">
        <f t="shared" si="146"/>
        <v>0</v>
      </c>
      <c r="MRG71" s="191">
        <f t="shared" si="146"/>
        <v>0</v>
      </c>
      <c r="MRH71" s="191">
        <f t="shared" si="146"/>
        <v>0</v>
      </c>
      <c r="MRI71" s="191">
        <f t="shared" si="146"/>
        <v>0</v>
      </c>
      <c r="MRJ71" s="191">
        <f t="shared" si="146"/>
        <v>0</v>
      </c>
      <c r="MRK71" s="191">
        <f t="shared" si="146"/>
        <v>0</v>
      </c>
      <c r="MRL71" s="191">
        <f t="shared" si="146"/>
        <v>0</v>
      </c>
      <c r="MRM71" s="191">
        <f t="shared" si="146"/>
        <v>0</v>
      </c>
      <c r="MRN71" s="191">
        <f t="shared" si="146"/>
        <v>0</v>
      </c>
      <c r="MRO71" s="191">
        <f t="shared" si="146"/>
        <v>0</v>
      </c>
      <c r="MRP71" s="191">
        <f t="shared" si="146"/>
        <v>0</v>
      </c>
      <c r="MRQ71" s="191">
        <f t="shared" si="146"/>
        <v>0</v>
      </c>
      <c r="MRR71" s="191">
        <f t="shared" si="146"/>
        <v>0</v>
      </c>
      <c r="MRS71" s="191">
        <f t="shared" si="146"/>
        <v>0</v>
      </c>
      <c r="MRT71" s="191">
        <f t="shared" si="146"/>
        <v>0</v>
      </c>
      <c r="MRU71" s="191">
        <f t="shared" si="146"/>
        <v>0</v>
      </c>
      <c r="MRV71" s="191">
        <f t="shared" si="146"/>
        <v>0</v>
      </c>
      <c r="MRW71" s="191">
        <f t="shared" si="146"/>
        <v>0</v>
      </c>
      <c r="MRX71" s="191">
        <f t="shared" si="146"/>
        <v>0</v>
      </c>
      <c r="MRY71" s="191">
        <f t="shared" si="146"/>
        <v>0</v>
      </c>
      <c r="MRZ71" s="191">
        <f t="shared" si="146"/>
        <v>0</v>
      </c>
      <c r="MSA71" s="191">
        <f t="shared" ref="MSA71:MUL71" si="147">SUM(MSA72:MSA84)</f>
        <v>0</v>
      </c>
      <c r="MSB71" s="191">
        <f t="shared" si="147"/>
        <v>0</v>
      </c>
      <c r="MSC71" s="191">
        <f t="shared" si="147"/>
        <v>0</v>
      </c>
      <c r="MSD71" s="191">
        <f t="shared" si="147"/>
        <v>0</v>
      </c>
      <c r="MSE71" s="191">
        <f t="shared" si="147"/>
        <v>0</v>
      </c>
      <c r="MSF71" s="191">
        <f t="shared" si="147"/>
        <v>0</v>
      </c>
      <c r="MSG71" s="191">
        <f t="shared" si="147"/>
        <v>0</v>
      </c>
      <c r="MSH71" s="191">
        <f t="shared" si="147"/>
        <v>0</v>
      </c>
      <c r="MSI71" s="191">
        <f t="shared" si="147"/>
        <v>0</v>
      </c>
      <c r="MSJ71" s="191">
        <f t="shared" si="147"/>
        <v>0</v>
      </c>
      <c r="MSK71" s="191">
        <f t="shared" si="147"/>
        <v>0</v>
      </c>
      <c r="MSL71" s="191">
        <f t="shared" si="147"/>
        <v>0</v>
      </c>
      <c r="MSM71" s="191">
        <f t="shared" si="147"/>
        <v>0</v>
      </c>
      <c r="MSN71" s="191">
        <f t="shared" si="147"/>
        <v>0</v>
      </c>
      <c r="MSO71" s="191">
        <f t="shared" si="147"/>
        <v>0</v>
      </c>
      <c r="MSP71" s="191">
        <f t="shared" si="147"/>
        <v>0</v>
      </c>
      <c r="MSQ71" s="191">
        <f t="shared" si="147"/>
        <v>0</v>
      </c>
      <c r="MSR71" s="191">
        <f t="shared" si="147"/>
        <v>0</v>
      </c>
      <c r="MSS71" s="191">
        <f t="shared" si="147"/>
        <v>0</v>
      </c>
      <c r="MST71" s="191">
        <f t="shared" si="147"/>
        <v>0</v>
      </c>
      <c r="MSU71" s="191">
        <f t="shared" si="147"/>
        <v>0</v>
      </c>
      <c r="MSV71" s="191">
        <f t="shared" si="147"/>
        <v>0</v>
      </c>
      <c r="MSW71" s="191">
        <f t="shared" si="147"/>
        <v>0</v>
      </c>
      <c r="MSX71" s="191">
        <f t="shared" si="147"/>
        <v>0</v>
      </c>
      <c r="MSY71" s="191">
        <f t="shared" si="147"/>
        <v>0</v>
      </c>
      <c r="MSZ71" s="191">
        <f t="shared" si="147"/>
        <v>0</v>
      </c>
      <c r="MTA71" s="191">
        <f t="shared" si="147"/>
        <v>0</v>
      </c>
      <c r="MTB71" s="191">
        <f t="shared" si="147"/>
        <v>0</v>
      </c>
      <c r="MTC71" s="191">
        <f t="shared" si="147"/>
        <v>0</v>
      </c>
      <c r="MTD71" s="191">
        <f t="shared" si="147"/>
        <v>0</v>
      </c>
      <c r="MTE71" s="191">
        <f t="shared" si="147"/>
        <v>0</v>
      </c>
      <c r="MTF71" s="191">
        <f t="shared" si="147"/>
        <v>0</v>
      </c>
      <c r="MTG71" s="191">
        <f t="shared" si="147"/>
        <v>0</v>
      </c>
      <c r="MTH71" s="191">
        <f t="shared" si="147"/>
        <v>0</v>
      </c>
      <c r="MTI71" s="191">
        <f t="shared" si="147"/>
        <v>0</v>
      </c>
      <c r="MTJ71" s="191">
        <f t="shared" si="147"/>
        <v>0</v>
      </c>
      <c r="MTK71" s="191">
        <f t="shared" si="147"/>
        <v>0</v>
      </c>
      <c r="MTL71" s="191">
        <f t="shared" si="147"/>
        <v>0</v>
      </c>
      <c r="MTM71" s="191">
        <f t="shared" si="147"/>
        <v>0</v>
      </c>
      <c r="MTN71" s="191">
        <f t="shared" si="147"/>
        <v>0</v>
      </c>
      <c r="MTO71" s="191">
        <f t="shared" si="147"/>
        <v>0</v>
      </c>
      <c r="MTP71" s="191">
        <f t="shared" si="147"/>
        <v>0</v>
      </c>
      <c r="MTQ71" s="191">
        <f t="shared" si="147"/>
        <v>0</v>
      </c>
      <c r="MTR71" s="191">
        <f t="shared" si="147"/>
        <v>0</v>
      </c>
      <c r="MTS71" s="191">
        <f t="shared" si="147"/>
        <v>0</v>
      </c>
      <c r="MTT71" s="191">
        <f t="shared" si="147"/>
        <v>0</v>
      </c>
      <c r="MTU71" s="191">
        <f t="shared" si="147"/>
        <v>0</v>
      </c>
      <c r="MTV71" s="191">
        <f t="shared" si="147"/>
        <v>0</v>
      </c>
      <c r="MTW71" s="191">
        <f t="shared" si="147"/>
        <v>0</v>
      </c>
      <c r="MTX71" s="191">
        <f t="shared" si="147"/>
        <v>0</v>
      </c>
      <c r="MTY71" s="191">
        <f t="shared" si="147"/>
        <v>0</v>
      </c>
      <c r="MTZ71" s="191">
        <f t="shared" si="147"/>
        <v>0</v>
      </c>
      <c r="MUA71" s="191">
        <f t="shared" si="147"/>
        <v>0</v>
      </c>
      <c r="MUB71" s="191">
        <f t="shared" si="147"/>
        <v>0</v>
      </c>
      <c r="MUC71" s="191">
        <f t="shared" si="147"/>
        <v>0</v>
      </c>
      <c r="MUD71" s="191">
        <f t="shared" si="147"/>
        <v>0</v>
      </c>
      <c r="MUE71" s="191">
        <f t="shared" si="147"/>
        <v>0</v>
      </c>
      <c r="MUF71" s="191">
        <f t="shared" si="147"/>
        <v>0</v>
      </c>
      <c r="MUG71" s="191">
        <f t="shared" si="147"/>
        <v>0</v>
      </c>
      <c r="MUH71" s="191">
        <f t="shared" si="147"/>
        <v>0</v>
      </c>
      <c r="MUI71" s="191">
        <f t="shared" si="147"/>
        <v>0</v>
      </c>
      <c r="MUJ71" s="191">
        <f t="shared" si="147"/>
        <v>0</v>
      </c>
      <c r="MUK71" s="191">
        <f t="shared" si="147"/>
        <v>0</v>
      </c>
      <c r="MUL71" s="191">
        <f t="shared" si="147"/>
        <v>0</v>
      </c>
      <c r="MUM71" s="191">
        <f t="shared" ref="MUM71:MWX71" si="148">SUM(MUM72:MUM84)</f>
        <v>0</v>
      </c>
      <c r="MUN71" s="191">
        <f t="shared" si="148"/>
        <v>0</v>
      </c>
      <c r="MUO71" s="191">
        <f t="shared" si="148"/>
        <v>0</v>
      </c>
      <c r="MUP71" s="191">
        <f t="shared" si="148"/>
        <v>0</v>
      </c>
      <c r="MUQ71" s="191">
        <f t="shared" si="148"/>
        <v>0</v>
      </c>
      <c r="MUR71" s="191">
        <f t="shared" si="148"/>
        <v>0</v>
      </c>
      <c r="MUS71" s="191">
        <f t="shared" si="148"/>
        <v>0</v>
      </c>
      <c r="MUT71" s="191">
        <f t="shared" si="148"/>
        <v>0</v>
      </c>
      <c r="MUU71" s="191">
        <f t="shared" si="148"/>
        <v>0</v>
      </c>
      <c r="MUV71" s="191">
        <f t="shared" si="148"/>
        <v>0</v>
      </c>
      <c r="MUW71" s="191">
        <f t="shared" si="148"/>
        <v>0</v>
      </c>
      <c r="MUX71" s="191">
        <f t="shared" si="148"/>
        <v>0</v>
      </c>
      <c r="MUY71" s="191">
        <f t="shared" si="148"/>
        <v>0</v>
      </c>
      <c r="MUZ71" s="191">
        <f t="shared" si="148"/>
        <v>0</v>
      </c>
      <c r="MVA71" s="191">
        <f t="shared" si="148"/>
        <v>0</v>
      </c>
      <c r="MVB71" s="191">
        <f t="shared" si="148"/>
        <v>0</v>
      </c>
      <c r="MVC71" s="191">
        <f t="shared" si="148"/>
        <v>0</v>
      </c>
      <c r="MVD71" s="191">
        <f t="shared" si="148"/>
        <v>0</v>
      </c>
      <c r="MVE71" s="191">
        <f t="shared" si="148"/>
        <v>0</v>
      </c>
      <c r="MVF71" s="191">
        <f t="shared" si="148"/>
        <v>0</v>
      </c>
      <c r="MVG71" s="191">
        <f t="shared" si="148"/>
        <v>0</v>
      </c>
      <c r="MVH71" s="191">
        <f t="shared" si="148"/>
        <v>0</v>
      </c>
      <c r="MVI71" s="191">
        <f t="shared" si="148"/>
        <v>0</v>
      </c>
      <c r="MVJ71" s="191">
        <f t="shared" si="148"/>
        <v>0</v>
      </c>
      <c r="MVK71" s="191">
        <f t="shared" si="148"/>
        <v>0</v>
      </c>
      <c r="MVL71" s="191">
        <f t="shared" si="148"/>
        <v>0</v>
      </c>
      <c r="MVM71" s="191">
        <f t="shared" si="148"/>
        <v>0</v>
      </c>
      <c r="MVN71" s="191">
        <f t="shared" si="148"/>
        <v>0</v>
      </c>
      <c r="MVO71" s="191">
        <f t="shared" si="148"/>
        <v>0</v>
      </c>
      <c r="MVP71" s="191">
        <f t="shared" si="148"/>
        <v>0</v>
      </c>
      <c r="MVQ71" s="191">
        <f t="shared" si="148"/>
        <v>0</v>
      </c>
      <c r="MVR71" s="191">
        <f t="shared" si="148"/>
        <v>0</v>
      </c>
      <c r="MVS71" s="191">
        <f t="shared" si="148"/>
        <v>0</v>
      </c>
      <c r="MVT71" s="191">
        <f t="shared" si="148"/>
        <v>0</v>
      </c>
      <c r="MVU71" s="191">
        <f t="shared" si="148"/>
        <v>0</v>
      </c>
      <c r="MVV71" s="191">
        <f t="shared" si="148"/>
        <v>0</v>
      </c>
      <c r="MVW71" s="191">
        <f t="shared" si="148"/>
        <v>0</v>
      </c>
      <c r="MVX71" s="191">
        <f t="shared" si="148"/>
        <v>0</v>
      </c>
      <c r="MVY71" s="191">
        <f t="shared" si="148"/>
        <v>0</v>
      </c>
      <c r="MVZ71" s="191">
        <f t="shared" si="148"/>
        <v>0</v>
      </c>
      <c r="MWA71" s="191">
        <f t="shared" si="148"/>
        <v>0</v>
      </c>
      <c r="MWB71" s="191">
        <f t="shared" si="148"/>
        <v>0</v>
      </c>
      <c r="MWC71" s="191">
        <f t="shared" si="148"/>
        <v>0</v>
      </c>
      <c r="MWD71" s="191">
        <f t="shared" si="148"/>
        <v>0</v>
      </c>
      <c r="MWE71" s="191">
        <f t="shared" si="148"/>
        <v>0</v>
      </c>
      <c r="MWF71" s="191">
        <f t="shared" si="148"/>
        <v>0</v>
      </c>
      <c r="MWG71" s="191">
        <f t="shared" si="148"/>
        <v>0</v>
      </c>
      <c r="MWH71" s="191">
        <f t="shared" si="148"/>
        <v>0</v>
      </c>
      <c r="MWI71" s="191">
        <f t="shared" si="148"/>
        <v>0</v>
      </c>
      <c r="MWJ71" s="191">
        <f t="shared" si="148"/>
        <v>0</v>
      </c>
      <c r="MWK71" s="191">
        <f t="shared" si="148"/>
        <v>0</v>
      </c>
      <c r="MWL71" s="191">
        <f t="shared" si="148"/>
        <v>0</v>
      </c>
      <c r="MWM71" s="191">
        <f t="shared" si="148"/>
        <v>0</v>
      </c>
      <c r="MWN71" s="191">
        <f t="shared" si="148"/>
        <v>0</v>
      </c>
      <c r="MWO71" s="191">
        <f t="shared" si="148"/>
        <v>0</v>
      </c>
      <c r="MWP71" s="191">
        <f t="shared" si="148"/>
        <v>0</v>
      </c>
      <c r="MWQ71" s="191">
        <f t="shared" si="148"/>
        <v>0</v>
      </c>
      <c r="MWR71" s="191">
        <f t="shared" si="148"/>
        <v>0</v>
      </c>
      <c r="MWS71" s="191">
        <f t="shared" si="148"/>
        <v>0</v>
      </c>
      <c r="MWT71" s="191">
        <f t="shared" si="148"/>
        <v>0</v>
      </c>
      <c r="MWU71" s="191">
        <f t="shared" si="148"/>
        <v>0</v>
      </c>
      <c r="MWV71" s="191">
        <f t="shared" si="148"/>
        <v>0</v>
      </c>
      <c r="MWW71" s="191">
        <f t="shared" si="148"/>
        <v>0</v>
      </c>
      <c r="MWX71" s="191">
        <f t="shared" si="148"/>
        <v>0</v>
      </c>
      <c r="MWY71" s="191">
        <f t="shared" ref="MWY71:MZJ71" si="149">SUM(MWY72:MWY84)</f>
        <v>0</v>
      </c>
      <c r="MWZ71" s="191">
        <f t="shared" si="149"/>
        <v>0</v>
      </c>
      <c r="MXA71" s="191">
        <f t="shared" si="149"/>
        <v>0</v>
      </c>
      <c r="MXB71" s="191">
        <f t="shared" si="149"/>
        <v>0</v>
      </c>
      <c r="MXC71" s="191">
        <f t="shared" si="149"/>
        <v>0</v>
      </c>
      <c r="MXD71" s="191">
        <f t="shared" si="149"/>
        <v>0</v>
      </c>
      <c r="MXE71" s="191">
        <f t="shared" si="149"/>
        <v>0</v>
      </c>
      <c r="MXF71" s="191">
        <f t="shared" si="149"/>
        <v>0</v>
      </c>
      <c r="MXG71" s="191">
        <f t="shared" si="149"/>
        <v>0</v>
      </c>
      <c r="MXH71" s="191">
        <f t="shared" si="149"/>
        <v>0</v>
      </c>
      <c r="MXI71" s="191">
        <f t="shared" si="149"/>
        <v>0</v>
      </c>
      <c r="MXJ71" s="191">
        <f t="shared" si="149"/>
        <v>0</v>
      </c>
      <c r="MXK71" s="191">
        <f t="shared" si="149"/>
        <v>0</v>
      </c>
      <c r="MXL71" s="191">
        <f t="shared" si="149"/>
        <v>0</v>
      </c>
      <c r="MXM71" s="191">
        <f t="shared" si="149"/>
        <v>0</v>
      </c>
      <c r="MXN71" s="191">
        <f t="shared" si="149"/>
        <v>0</v>
      </c>
      <c r="MXO71" s="191">
        <f t="shared" si="149"/>
        <v>0</v>
      </c>
      <c r="MXP71" s="191">
        <f t="shared" si="149"/>
        <v>0</v>
      </c>
      <c r="MXQ71" s="191">
        <f t="shared" si="149"/>
        <v>0</v>
      </c>
      <c r="MXR71" s="191">
        <f t="shared" si="149"/>
        <v>0</v>
      </c>
      <c r="MXS71" s="191">
        <f t="shared" si="149"/>
        <v>0</v>
      </c>
      <c r="MXT71" s="191">
        <f t="shared" si="149"/>
        <v>0</v>
      </c>
      <c r="MXU71" s="191">
        <f t="shared" si="149"/>
        <v>0</v>
      </c>
      <c r="MXV71" s="191">
        <f t="shared" si="149"/>
        <v>0</v>
      </c>
      <c r="MXW71" s="191">
        <f t="shared" si="149"/>
        <v>0</v>
      </c>
      <c r="MXX71" s="191">
        <f t="shared" si="149"/>
        <v>0</v>
      </c>
      <c r="MXY71" s="191">
        <f t="shared" si="149"/>
        <v>0</v>
      </c>
      <c r="MXZ71" s="191">
        <f t="shared" si="149"/>
        <v>0</v>
      </c>
      <c r="MYA71" s="191">
        <f t="shared" si="149"/>
        <v>0</v>
      </c>
      <c r="MYB71" s="191">
        <f t="shared" si="149"/>
        <v>0</v>
      </c>
      <c r="MYC71" s="191">
        <f t="shared" si="149"/>
        <v>0</v>
      </c>
      <c r="MYD71" s="191">
        <f t="shared" si="149"/>
        <v>0</v>
      </c>
      <c r="MYE71" s="191">
        <f t="shared" si="149"/>
        <v>0</v>
      </c>
      <c r="MYF71" s="191">
        <f t="shared" si="149"/>
        <v>0</v>
      </c>
      <c r="MYG71" s="191">
        <f t="shared" si="149"/>
        <v>0</v>
      </c>
      <c r="MYH71" s="191">
        <f t="shared" si="149"/>
        <v>0</v>
      </c>
      <c r="MYI71" s="191">
        <f t="shared" si="149"/>
        <v>0</v>
      </c>
      <c r="MYJ71" s="191">
        <f t="shared" si="149"/>
        <v>0</v>
      </c>
      <c r="MYK71" s="191">
        <f t="shared" si="149"/>
        <v>0</v>
      </c>
      <c r="MYL71" s="191">
        <f t="shared" si="149"/>
        <v>0</v>
      </c>
      <c r="MYM71" s="191">
        <f t="shared" si="149"/>
        <v>0</v>
      </c>
      <c r="MYN71" s="191">
        <f t="shared" si="149"/>
        <v>0</v>
      </c>
      <c r="MYO71" s="191">
        <f t="shared" si="149"/>
        <v>0</v>
      </c>
      <c r="MYP71" s="191">
        <f t="shared" si="149"/>
        <v>0</v>
      </c>
      <c r="MYQ71" s="191">
        <f t="shared" si="149"/>
        <v>0</v>
      </c>
      <c r="MYR71" s="191">
        <f t="shared" si="149"/>
        <v>0</v>
      </c>
      <c r="MYS71" s="191">
        <f t="shared" si="149"/>
        <v>0</v>
      </c>
      <c r="MYT71" s="191">
        <f t="shared" si="149"/>
        <v>0</v>
      </c>
      <c r="MYU71" s="191">
        <f t="shared" si="149"/>
        <v>0</v>
      </c>
      <c r="MYV71" s="191">
        <f t="shared" si="149"/>
        <v>0</v>
      </c>
      <c r="MYW71" s="191">
        <f t="shared" si="149"/>
        <v>0</v>
      </c>
      <c r="MYX71" s="191">
        <f t="shared" si="149"/>
        <v>0</v>
      </c>
      <c r="MYY71" s="191">
        <f t="shared" si="149"/>
        <v>0</v>
      </c>
      <c r="MYZ71" s="191">
        <f t="shared" si="149"/>
        <v>0</v>
      </c>
      <c r="MZA71" s="191">
        <f t="shared" si="149"/>
        <v>0</v>
      </c>
      <c r="MZB71" s="191">
        <f t="shared" si="149"/>
        <v>0</v>
      </c>
      <c r="MZC71" s="191">
        <f t="shared" si="149"/>
        <v>0</v>
      </c>
      <c r="MZD71" s="191">
        <f t="shared" si="149"/>
        <v>0</v>
      </c>
      <c r="MZE71" s="191">
        <f t="shared" si="149"/>
        <v>0</v>
      </c>
      <c r="MZF71" s="191">
        <f t="shared" si="149"/>
        <v>0</v>
      </c>
      <c r="MZG71" s="191">
        <f t="shared" si="149"/>
        <v>0</v>
      </c>
      <c r="MZH71" s="191">
        <f t="shared" si="149"/>
        <v>0</v>
      </c>
      <c r="MZI71" s="191">
        <f t="shared" si="149"/>
        <v>0</v>
      </c>
      <c r="MZJ71" s="191">
        <f t="shared" si="149"/>
        <v>0</v>
      </c>
      <c r="MZK71" s="191">
        <f t="shared" ref="MZK71:NBV71" si="150">SUM(MZK72:MZK84)</f>
        <v>0</v>
      </c>
      <c r="MZL71" s="191">
        <f t="shared" si="150"/>
        <v>0</v>
      </c>
      <c r="MZM71" s="191">
        <f t="shared" si="150"/>
        <v>0</v>
      </c>
      <c r="MZN71" s="191">
        <f t="shared" si="150"/>
        <v>0</v>
      </c>
      <c r="MZO71" s="191">
        <f t="shared" si="150"/>
        <v>0</v>
      </c>
      <c r="MZP71" s="191">
        <f t="shared" si="150"/>
        <v>0</v>
      </c>
      <c r="MZQ71" s="191">
        <f t="shared" si="150"/>
        <v>0</v>
      </c>
      <c r="MZR71" s="191">
        <f t="shared" si="150"/>
        <v>0</v>
      </c>
      <c r="MZS71" s="191">
        <f t="shared" si="150"/>
        <v>0</v>
      </c>
      <c r="MZT71" s="191">
        <f t="shared" si="150"/>
        <v>0</v>
      </c>
      <c r="MZU71" s="191">
        <f t="shared" si="150"/>
        <v>0</v>
      </c>
      <c r="MZV71" s="191">
        <f t="shared" si="150"/>
        <v>0</v>
      </c>
      <c r="MZW71" s="191">
        <f t="shared" si="150"/>
        <v>0</v>
      </c>
      <c r="MZX71" s="191">
        <f t="shared" si="150"/>
        <v>0</v>
      </c>
      <c r="MZY71" s="191">
        <f t="shared" si="150"/>
        <v>0</v>
      </c>
      <c r="MZZ71" s="191">
        <f t="shared" si="150"/>
        <v>0</v>
      </c>
      <c r="NAA71" s="191">
        <f t="shared" si="150"/>
        <v>0</v>
      </c>
      <c r="NAB71" s="191">
        <f t="shared" si="150"/>
        <v>0</v>
      </c>
      <c r="NAC71" s="191">
        <f t="shared" si="150"/>
        <v>0</v>
      </c>
      <c r="NAD71" s="191">
        <f t="shared" si="150"/>
        <v>0</v>
      </c>
      <c r="NAE71" s="191">
        <f t="shared" si="150"/>
        <v>0</v>
      </c>
      <c r="NAF71" s="191">
        <f t="shared" si="150"/>
        <v>0</v>
      </c>
      <c r="NAG71" s="191">
        <f t="shared" si="150"/>
        <v>0</v>
      </c>
      <c r="NAH71" s="191">
        <f t="shared" si="150"/>
        <v>0</v>
      </c>
      <c r="NAI71" s="191">
        <f t="shared" si="150"/>
        <v>0</v>
      </c>
      <c r="NAJ71" s="191">
        <f t="shared" si="150"/>
        <v>0</v>
      </c>
      <c r="NAK71" s="191">
        <f t="shared" si="150"/>
        <v>0</v>
      </c>
      <c r="NAL71" s="191">
        <f t="shared" si="150"/>
        <v>0</v>
      </c>
      <c r="NAM71" s="191">
        <f t="shared" si="150"/>
        <v>0</v>
      </c>
      <c r="NAN71" s="191">
        <f t="shared" si="150"/>
        <v>0</v>
      </c>
      <c r="NAO71" s="191">
        <f t="shared" si="150"/>
        <v>0</v>
      </c>
      <c r="NAP71" s="191">
        <f t="shared" si="150"/>
        <v>0</v>
      </c>
      <c r="NAQ71" s="191">
        <f t="shared" si="150"/>
        <v>0</v>
      </c>
      <c r="NAR71" s="191">
        <f t="shared" si="150"/>
        <v>0</v>
      </c>
      <c r="NAS71" s="191">
        <f t="shared" si="150"/>
        <v>0</v>
      </c>
      <c r="NAT71" s="191">
        <f t="shared" si="150"/>
        <v>0</v>
      </c>
      <c r="NAU71" s="191">
        <f t="shared" si="150"/>
        <v>0</v>
      </c>
      <c r="NAV71" s="191">
        <f t="shared" si="150"/>
        <v>0</v>
      </c>
      <c r="NAW71" s="191">
        <f t="shared" si="150"/>
        <v>0</v>
      </c>
      <c r="NAX71" s="191">
        <f t="shared" si="150"/>
        <v>0</v>
      </c>
      <c r="NAY71" s="191">
        <f t="shared" si="150"/>
        <v>0</v>
      </c>
      <c r="NAZ71" s="191">
        <f t="shared" si="150"/>
        <v>0</v>
      </c>
      <c r="NBA71" s="191">
        <f t="shared" si="150"/>
        <v>0</v>
      </c>
      <c r="NBB71" s="191">
        <f t="shared" si="150"/>
        <v>0</v>
      </c>
      <c r="NBC71" s="191">
        <f t="shared" si="150"/>
        <v>0</v>
      </c>
      <c r="NBD71" s="191">
        <f t="shared" si="150"/>
        <v>0</v>
      </c>
      <c r="NBE71" s="191">
        <f t="shared" si="150"/>
        <v>0</v>
      </c>
      <c r="NBF71" s="191">
        <f t="shared" si="150"/>
        <v>0</v>
      </c>
      <c r="NBG71" s="191">
        <f t="shared" si="150"/>
        <v>0</v>
      </c>
      <c r="NBH71" s="191">
        <f t="shared" si="150"/>
        <v>0</v>
      </c>
      <c r="NBI71" s="191">
        <f t="shared" si="150"/>
        <v>0</v>
      </c>
      <c r="NBJ71" s="191">
        <f t="shared" si="150"/>
        <v>0</v>
      </c>
      <c r="NBK71" s="191">
        <f t="shared" si="150"/>
        <v>0</v>
      </c>
      <c r="NBL71" s="191">
        <f t="shared" si="150"/>
        <v>0</v>
      </c>
      <c r="NBM71" s="191">
        <f t="shared" si="150"/>
        <v>0</v>
      </c>
      <c r="NBN71" s="191">
        <f t="shared" si="150"/>
        <v>0</v>
      </c>
      <c r="NBO71" s="191">
        <f t="shared" si="150"/>
        <v>0</v>
      </c>
      <c r="NBP71" s="191">
        <f t="shared" si="150"/>
        <v>0</v>
      </c>
      <c r="NBQ71" s="191">
        <f t="shared" si="150"/>
        <v>0</v>
      </c>
      <c r="NBR71" s="191">
        <f t="shared" si="150"/>
        <v>0</v>
      </c>
      <c r="NBS71" s="191">
        <f t="shared" si="150"/>
        <v>0</v>
      </c>
      <c r="NBT71" s="191">
        <f t="shared" si="150"/>
        <v>0</v>
      </c>
      <c r="NBU71" s="191">
        <f t="shared" si="150"/>
        <v>0</v>
      </c>
      <c r="NBV71" s="191">
        <f t="shared" si="150"/>
        <v>0</v>
      </c>
      <c r="NBW71" s="191">
        <f t="shared" ref="NBW71:NEH71" si="151">SUM(NBW72:NBW84)</f>
        <v>0</v>
      </c>
      <c r="NBX71" s="191">
        <f t="shared" si="151"/>
        <v>0</v>
      </c>
      <c r="NBY71" s="191">
        <f t="shared" si="151"/>
        <v>0</v>
      </c>
      <c r="NBZ71" s="191">
        <f t="shared" si="151"/>
        <v>0</v>
      </c>
      <c r="NCA71" s="191">
        <f t="shared" si="151"/>
        <v>0</v>
      </c>
      <c r="NCB71" s="191">
        <f t="shared" si="151"/>
        <v>0</v>
      </c>
      <c r="NCC71" s="191">
        <f t="shared" si="151"/>
        <v>0</v>
      </c>
      <c r="NCD71" s="191">
        <f t="shared" si="151"/>
        <v>0</v>
      </c>
      <c r="NCE71" s="191">
        <f t="shared" si="151"/>
        <v>0</v>
      </c>
      <c r="NCF71" s="191">
        <f t="shared" si="151"/>
        <v>0</v>
      </c>
      <c r="NCG71" s="191">
        <f t="shared" si="151"/>
        <v>0</v>
      </c>
      <c r="NCH71" s="191">
        <f t="shared" si="151"/>
        <v>0</v>
      </c>
      <c r="NCI71" s="191">
        <f t="shared" si="151"/>
        <v>0</v>
      </c>
      <c r="NCJ71" s="191">
        <f t="shared" si="151"/>
        <v>0</v>
      </c>
      <c r="NCK71" s="191">
        <f t="shared" si="151"/>
        <v>0</v>
      </c>
      <c r="NCL71" s="191">
        <f t="shared" si="151"/>
        <v>0</v>
      </c>
      <c r="NCM71" s="191">
        <f t="shared" si="151"/>
        <v>0</v>
      </c>
      <c r="NCN71" s="191">
        <f t="shared" si="151"/>
        <v>0</v>
      </c>
      <c r="NCO71" s="191">
        <f t="shared" si="151"/>
        <v>0</v>
      </c>
      <c r="NCP71" s="191">
        <f t="shared" si="151"/>
        <v>0</v>
      </c>
      <c r="NCQ71" s="191">
        <f t="shared" si="151"/>
        <v>0</v>
      </c>
      <c r="NCR71" s="191">
        <f t="shared" si="151"/>
        <v>0</v>
      </c>
      <c r="NCS71" s="191">
        <f t="shared" si="151"/>
        <v>0</v>
      </c>
      <c r="NCT71" s="191">
        <f t="shared" si="151"/>
        <v>0</v>
      </c>
      <c r="NCU71" s="191">
        <f t="shared" si="151"/>
        <v>0</v>
      </c>
      <c r="NCV71" s="191">
        <f t="shared" si="151"/>
        <v>0</v>
      </c>
      <c r="NCW71" s="191">
        <f t="shared" si="151"/>
        <v>0</v>
      </c>
      <c r="NCX71" s="191">
        <f t="shared" si="151"/>
        <v>0</v>
      </c>
      <c r="NCY71" s="191">
        <f t="shared" si="151"/>
        <v>0</v>
      </c>
      <c r="NCZ71" s="191">
        <f t="shared" si="151"/>
        <v>0</v>
      </c>
      <c r="NDA71" s="191">
        <f t="shared" si="151"/>
        <v>0</v>
      </c>
      <c r="NDB71" s="191">
        <f t="shared" si="151"/>
        <v>0</v>
      </c>
      <c r="NDC71" s="191">
        <f t="shared" si="151"/>
        <v>0</v>
      </c>
      <c r="NDD71" s="191">
        <f t="shared" si="151"/>
        <v>0</v>
      </c>
      <c r="NDE71" s="191">
        <f t="shared" si="151"/>
        <v>0</v>
      </c>
      <c r="NDF71" s="191">
        <f t="shared" si="151"/>
        <v>0</v>
      </c>
      <c r="NDG71" s="191">
        <f t="shared" si="151"/>
        <v>0</v>
      </c>
      <c r="NDH71" s="191">
        <f t="shared" si="151"/>
        <v>0</v>
      </c>
      <c r="NDI71" s="191">
        <f t="shared" si="151"/>
        <v>0</v>
      </c>
      <c r="NDJ71" s="191">
        <f t="shared" si="151"/>
        <v>0</v>
      </c>
      <c r="NDK71" s="191">
        <f t="shared" si="151"/>
        <v>0</v>
      </c>
      <c r="NDL71" s="191">
        <f t="shared" si="151"/>
        <v>0</v>
      </c>
      <c r="NDM71" s="191">
        <f t="shared" si="151"/>
        <v>0</v>
      </c>
      <c r="NDN71" s="191">
        <f t="shared" si="151"/>
        <v>0</v>
      </c>
      <c r="NDO71" s="191">
        <f t="shared" si="151"/>
        <v>0</v>
      </c>
      <c r="NDP71" s="191">
        <f t="shared" si="151"/>
        <v>0</v>
      </c>
      <c r="NDQ71" s="191">
        <f t="shared" si="151"/>
        <v>0</v>
      </c>
      <c r="NDR71" s="191">
        <f t="shared" si="151"/>
        <v>0</v>
      </c>
      <c r="NDS71" s="191">
        <f t="shared" si="151"/>
        <v>0</v>
      </c>
      <c r="NDT71" s="191">
        <f t="shared" si="151"/>
        <v>0</v>
      </c>
      <c r="NDU71" s="191">
        <f t="shared" si="151"/>
        <v>0</v>
      </c>
      <c r="NDV71" s="191">
        <f t="shared" si="151"/>
        <v>0</v>
      </c>
      <c r="NDW71" s="191">
        <f t="shared" si="151"/>
        <v>0</v>
      </c>
      <c r="NDX71" s="191">
        <f t="shared" si="151"/>
        <v>0</v>
      </c>
      <c r="NDY71" s="191">
        <f t="shared" si="151"/>
        <v>0</v>
      </c>
      <c r="NDZ71" s="191">
        <f t="shared" si="151"/>
        <v>0</v>
      </c>
      <c r="NEA71" s="191">
        <f t="shared" si="151"/>
        <v>0</v>
      </c>
      <c r="NEB71" s="191">
        <f t="shared" si="151"/>
        <v>0</v>
      </c>
      <c r="NEC71" s="191">
        <f t="shared" si="151"/>
        <v>0</v>
      </c>
      <c r="NED71" s="191">
        <f t="shared" si="151"/>
        <v>0</v>
      </c>
      <c r="NEE71" s="191">
        <f t="shared" si="151"/>
        <v>0</v>
      </c>
      <c r="NEF71" s="191">
        <f t="shared" si="151"/>
        <v>0</v>
      </c>
      <c r="NEG71" s="191">
        <f t="shared" si="151"/>
        <v>0</v>
      </c>
      <c r="NEH71" s="191">
        <f t="shared" si="151"/>
        <v>0</v>
      </c>
      <c r="NEI71" s="191">
        <f t="shared" ref="NEI71:NGT71" si="152">SUM(NEI72:NEI84)</f>
        <v>0</v>
      </c>
      <c r="NEJ71" s="191">
        <f t="shared" si="152"/>
        <v>0</v>
      </c>
      <c r="NEK71" s="191">
        <f t="shared" si="152"/>
        <v>0</v>
      </c>
      <c r="NEL71" s="191">
        <f t="shared" si="152"/>
        <v>0</v>
      </c>
      <c r="NEM71" s="191">
        <f t="shared" si="152"/>
        <v>0</v>
      </c>
      <c r="NEN71" s="191">
        <f t="shared" si="152"/>
        <v>0</v>
      </c>
      <c r="NEO71" s="191">
        <f t="shared" si="152"/>
        <v>0</v>
      </c>
      <c r="NEP71" s="191">
        <f t="shared" si="152"/>
        <v>0</v>
      </c>
      <c r="NEQ71" s="191">
        <f t="shared" si="152"/>
        <v>0</v>
      </c>
      <c r="NER71" s="191">
        <f t="shared" si="152"/>
        <v>0</v>
      </c>
      <c r="NES71" s="191">
        <f t="shared" si="152"/>
        <v>0</v>
      </c>
      <c r="NET71" s="191">
        <f t="shared" si="152"/>
        <v>0</v>
      </c>
      <c r="NEU71" s="191">
        <f t="shared" si="152"/>
        <v>0</v>
      </c>
      <c r="NEV71" s="191">
        <f t="shared" si="152"/>
        <v>0</v>
      </c>
      <c r="NEW71" s="191">
        <f t="shared" si="152"/>
        <v>0</v>
      </c>
      <c r="NEX71" s="191">
        <f t="shared" si="152"/>
        <v>0</v>
      </c>
      <c r="NEY71" s="191">
        <f t="shared" si="152"/>
        <v>0</v>
      </c>
      <c r="NEZ71" s="191">
        <f t="shared" si="152"/>
        <v>0</v>
      </c>
      <c r="NFA71" s="191">
        <f t="shared" si="152"/>
        <v>0</v>
      </c>
      <c r="NFB71" s="191">
        <f t="shared" si="152"/>
        <v>0</v>
      </c>
      <c r="NFC71" s="191">
        <f t="shared" si="152"/>
        <v>0</v>
      </c>
      <c r="NFD71" s="191">
        <f t="shared" si="152"/>
        <v>0</v>
      </c>
      <c r="NFE71" s="191">
        <f t="shared" si="152"/>
        <v>0</v>
      </c>
      <c r="NFF71" s="191">
        <f t="shared" si="152"/>
        <v>0</v>
      </c>
      <c r="NFG71" s="191">
        <f t="shared" si="152"/>
        <v>0</v>
      </c>
      <c r="NFH71" s="191">
        <f t="shared" si="152"/>
        <v>0</v>
      </c>
      <c r="NFI71" s="191">
        <f t="shared" si="152"/>
        <v>0</v>
      </c>
      <c r="NFJ71" s="191">
        <f t="shared" si="152"/>
        <v>0</v>
      </c>
      <c r="NFK71" s="191">
        <f t="shared" si="152"/>
        <v>0</v>
      </c>
      <c r="NFL71" s="191">
        <f t="shared" si="152"/>
        <v>0</v>
      </c>
      <c r="NFM71" s="191">
        <f t="shared" si="152"/>
        <v>0</v>
      </c>
      <c r="NFN71" s="191">
        <f t="shared" si="152"/>
        <v>0</v>
      </c>
      <c r="NFO71" s="191">
        <f t="shared" si="152"/>
        <v>0</v>
      </c>
      <c r="NFP71" s="191">
        <f t="shared" si="152"/>
        <v>0</v>
      </c>
      <c r="NFQ71" s="191">
        <f t="shared" si="152"/>
        <v>0</v>
      </c>
      <c r="NFR71" s="191">
        <f t="shared" si="152"/>
        <v>0</v>
      </c>
      <c r="NFS71" s="191">
        <f t="shared" si="152"/>
        <v>0</v>
      </c>
      <c r="NFT71" s="191">
        <f t="shared" si="152"/>
        <v>0</v>
      </c>
      <c r="NFU71" s="191">
        <f t="shared" si="152"/>
        <v>0</v>
      </c>
      <c r="NFV71" s="191">
        <f t="shared" si="152"/>
        <v>0</v>
      </c>
      <c r="NFW71" s="191">
        <f t="shared" si="152"/>
        <v>0</v>
      </c>
      <c r="NFX71" s="191">
        <f t="shared" si="152"/>
        <v>0</v>
      </c>
      <c r="NFY71" s="191">
        <f t="shared" si="152"/>
        <v>0</v>
      </c>
      <c r="NFZ71" s="191">
        <f t="shared" si="152"/>
        <v>0</v>
      </c>
      <c r="NGA71" s="191">
        <f t="shared" si="152"/>
        <v>0</v>
      </c>
      <c r="NGB71" s="191">
        <f t="shared" si="152"/>
        <v>0</v>
      </c>
      <c r="NGC71" s="191">
        <f t="shared" si="152"/>
        <v>0</v>
      </c>
      <c r="NGD71" s="191">
        <f t="shared" si="152"/>
        <v>0</v>
      </c>
      <c r="NGE71" s="191">
        <f t="shared" si="152"/>
        <v>0</v>
      </c>
      <c r="NGF71" s="191">
        <f t="shared" si="152"/>
        <v>0</v>
      </c>
      <c r="NGG71" s="191">
        <f t="shared" si="152"/>
        <v>0</v>
      </c>
      <c r="NGH71" s="191">
        <f t="shared" si="152"/>
        <v>0</v>
      </c>
      <c r="NGI71" s="191">
        <f t="shared" si="152"/>
        <v>0</v>
      </c>
      <c r="NGJ71" s="191">
        <f t="shared" si="152"/>
        <v>0</v>
      </c>
      <c r="NGK71" s="191">
        <f t="shared" si="152"/>
        <v>0</v>
      </c>
      <c r="NGL71" s="191">
        <f t="shared" si="152"/>
        <v>0</v>
      </c>
      <c r="NGM71" s="191">
        <f t="shared" si="152"/>
        <v>0</v>
      </c>
      <c r="NGN71" s="191">
        <f t="shared" si="152"/>
        <v>0</v>
      </c>
      <c r="NGO71" s="191">
        <f t="shared" si="152"/>
        <v>0</v>
      </c>
      <c r="NGP71" s="191">
        <f t="shared" si="152"/>
        <v>0</v>
      </c>
      <c r="NGQ71" s="191">
        <f t="shared" si="152"/>
        <v>0</v>
      </c>
      <c r="NGR71" s="191">
        <f t="shared" si="152"/>
        <v>0</v>
      </c>
      <c r="NGS71" s="191">
        <f t="shared" si="152"/>
        <v>0</v>
      </c>
      <c r="NGT71" s="191">
        <f t="shared" si="152"/>
        <v>0</v>
      </c>
      <c r="NGU71" s="191">
        <f t="shared" ref="NGU71:NJF71" si="153">SUM(NGU72:NGU84)</f>
        <v>0</v>
      </c>
      <c r="NGV71" s="191">
        <f t="shared" si="153"/>
        <v>0</v>
      </c>
      <c r="NGW71" s="191">
        <f t="shared" si="153"/>
        <v>0</v>
      </c>
      <c r="NGX71" s="191">
        <f t="shared" si="153"/>
        <v>0</v>
      </c>
      <c r="NGY71" s="191">
        <f t="shared" si="153"/>
        <v>0</v>
      </c>
      <c r="NGZ71" s="191">
        <f t="shared" si="153"/>
        <v>0</v>
      </c>
      <c r="NHA71" s="191">
        <f t="shared" si="153"/>
        <v>0</v>
      </c>
      <c r="NHB71" s="191">
        <f t="shared" si="153"/>
        <v>0</v>
      </c>
      <c r="NHC71" s="191">
        <f t="shared" si="153"/>
        <v>0</v>
      </c>
      <c r="NHD71" s="191">
        <f t="shared" si="153"/>
        <v>0</v>
      </c>
      <c r="NHE71" s="191">
        <f t="shared" si="153"/>
        <v>0</v>
      </c>
      <c r="NHF71" s="191">
        <f t="shared" si="153"/>
        <v>0</v>
      </c>
      <c r="NHG71" s="191">
        <f t="shared" si="153"/>
        <v>0</v>
      </c>
      <c r="NHH71" s="191">
        <f t="shared" si="153"/>
        <v>0</v>
      </c>
      <c r="NHI71" s="191">
        <f t="shared" si="153"/>
        <v>0</v>
      </c>
      <c r="NHJ71" s="191">
        <f t="shared" si="153"/>
        <v>0</v>
      </c>
      <c r="NHK71" s="191">
        <f t="shared" si="153"/>
        <v>0</v>
      </c>
      <c r="NHL71" s="191">
        <f t="shared" si="153"/>
        <v>0</v>
      </c>
      <c r="NHM71" s="191">
        <f t="shared" si="153"/>
        <v>0</v>
      </c>
      <c r="NHN71" s="191">
        <f t="shared" si="153"/>
        <v>0</v>
      </c>
      <c r="NHO71" s="191">
        <f t="shared" si="153"/>
        <v>0</v>
      </c>
      <c r="NHP71" s="191">
        <f t="shared" si="153"/>
        <v>0</v>
      </c>
      <c r="NHQ71" s="191">
        <f t="shared" si="153"/>
        <v>0</v>
      </c>
      <c r="NHR71" s="191">
        <f t="shared" si="153"/>
        <v>0</v>
      </c>
      <c r="NHS71" s="191">
        <f t="shared" si="153"/>
        <v>0</v>
      </c>
      <c r="NHT71" s="191">
        <f t="shared" si="153"/>
        <v>0</v>
      </c>
      <c r="NHU71" s="191">
        <f t="shared" si="153"/>
        <v>0</v>
      </c>
      <c r="NHV71" s="191">
        <f t="shared" si="153"/>
        <v>0</v>
      </c>
      <c r="NHW71" s="191">
        <f t="shared" si="153"/>
        <v>0</v>
      </c>
      <c r="NHX71" s="191">
        <f t="shared" si="153"/>
        <v>0</v>
      </c>
      <c r="NHY71" s="191">
        <f t="shared" si="153"/>
        <v>0</v>
      </c>
      <c r="NHZ71" s="191">
        <f t="shared" si="153"/>
        <v>0</v>
      </c>
      <c r="NIA71" s="191">
        <f t="shared" si="153"/>
        <v>0</v>
      </c>
      <c r="NIB71" s="191">
        <f t="shared" si="153"/>
        <v>0</v>
      </c>
      <c r="NIC71" s="191">
        <f t="shared" si="153"/>
        <v>0</v>
      </c>
      <c r="NID71" s="191">
        <f t="shared" si="153"/>
        <v>0</v>
      </c>
      <c r="NIE71" s="191">
        <f t="shared" si="153"/>
        <v>0</v>
      </c>
      <c r="NIF71" s="191">
        <f t="shared" si="153"/>
        <v>0</v>
      </c>
      <c r="NIG71" s="191">
        <f t="shared" si="153"/>
        <v>0</v>
      </c>
      <c r="NIH71" s="191">
        <f t="shared" si="153"/>
        <v>0</v>
      </c>
      <c r="NII71" s="191">
        <f t="shared" si="153"/>
        <v>0</v>
      </c>
      <c r="NIJ71" s="191">
        <f t="shared" si="153"/>
        <v>0</v>
      </c>
      <c r="NIK71" s="191">
        <f t="shared" si="153"/>
        <v>0</v>
      </c>
      <c r="NIL71" s="191">
        <f t="shared" si="153"/>
        <v>0</v>
      </c>
      <c r="NIM71" s="191">
        <f t="shared" si="153"/>
        <v>0</v>
      </c>
      <c r="NIN71" s="191">
        <f t="shared" si="153"/>
        <v>0</v>
      </c>
      <c r="NIO71" s="191">
        <f t="shared" si="153"/>
        <v>0</v>
      </c>
      <c r="NIP71" s="191">
        <f t="shared" si="153"/>
        <v>0</v>
      </c>
      <c r="NIQ71" s="191">
        <f t="shared" si="153"/>
        <v>0</v>
      </c>
      <c r="NIR71" s="191">
        <f t="shared" si="153"/>
        <v>0</v>
      </c>
      <c r="NIS71" s="191">
        <f t="shared" si="153"/>
        <v>0</v>
      </c>
      <c r="NIT71" s="191">
        <f t="shared" si="153"/>
        <v>0</v>
      </c>
      <c r="NIU71" s="191">
        <f t="shared" si="153"/>
        <v>0</v>
      </c>
      <c r="NIV71" s="191">
        <f t="shared" si="153"/>
        <v>0</v>
      </c>
      <c r="NIW71" s="191">
        <f t="shared" si="153"/>
        <v>0</v>
      </c>
      <c r="NIX71" s="191">
        <f t="shared" si="153"/>
        <v>0</v>
      </c>
      <c r="NIY71" s="191">
        <f t="shared" si="153"/>
        <v>0</v>
      </c>
      <c r="NIZ71" s="191">
        <f t="shared" si="153"/>
        <v>0</v>
      </c>
      <c r="NJA71" s="191">
        <f t="shared" si="153"/>
        <v>0</v>
      </c>
      <c r="NJB71" s="191">
        <f t="shared" si="153"/>
        <v>0</v>
      </c>
      <c r="NJC71" s="191">
        <f t="shared" si="153"/>
        <v>0</v>
      </c>
      <c r="NJD71" s="191">
        <f t="shared" si="153"/>
        <v>0</v>
      </c>
      <c r="NJE71" s="191">
        <f t="shared" si="153"/>
        <v>0</v>
      </c>
      <c r="NJF71" s="191">
        <f t="shared" si="153"/>
        <v>0</v>
      </c>
      <c r="NJG71" s="191">
        <f t="shared" ref="NJG71:NLR71" si="154">SUM(NJG72:NJG84)</f>
        <v>0</v>
      </c>
      <c r="NJH71" s="191">
        <f t="shared" si="154"/>
        <v>0</v>
      </c>
      <c r="NJI71" s="191">
        <f t="shared" si="154"/>
        <v>0</v>
      </c>
      <c r="NJJ71" s="191">
        <f t="shared" si="154"/>
        <v>0</v>
      </c>
      <c r="NJK71" s="191">
        <f t="shared" si="154"/>
        <v>0</v>
      </c>
      <c r="NJL71" s="191">
        <f t="shared" si="154"/>
        <v>0</v>
      </c>
      <c r="NJM71" s="191">
        <f t="shared" si="154"/>
        <v>0</v>
      </c>
      <c r="NJN71" s="191">
        <f t="shared" si="154"/>
        <v>0</v>
      </c>
      <c r="NJO71" s="191">
        <f t="shared" si="154"/>
        <v>0</v>
      </c>
      <c r="NJP71" s="191">
        <f t="shared" si="154"/>
        <v>0</v>
      </c>
      <c r="NJQ71" s="191">
        <f t="shared" si="154"/>
        <v>0</v>
      </c>
      <c r="NJR71" s="191">
        <f t="shared" si="154"/>
        <v>0</v>
      </c>
      <c r="NJS71" s="191">
        <f t="shared" si="154"/>
        <v>0</v>
      </c>
      <c r="NJT71" s="191">
        <f t="shared" si="154"/>
        <v>0</v>
      </c>
      <c r="NJU71" s="191">
        <f t="shared" si="154"/>
        <v>0</v>
      </c>
      <c r="NJV71" s="191">
        <f t="shared" si="154"/>
        <v>0</v>
      </c>
      <c r="NJW71" s="191">
        <f t="shared" si="154"/>
        <v>0</v>
      </c>
      <c r="NJX71" s="191">
        <f t="shared" si="154"/>
        <v>0</v>
      </c>
      <c r="NJY71" s="191">
        <f t="shared" si="154"/>
        <v>0</v>
      </c>
      <c r="NJZ71" s="191">
        <f t="shared" si="154"/>
        <v>0</v>
      </c>
      <c r="NKA71" s="191">
        <f t="shared" si="154"/>
        <v>0</v>
      </c>
      <c r="NKB71" s="191">
        <f t="shared" si="154"/>
        <v>0</v>
      </c>
      <c r="NKC71" s="191">
        <f t="shared" si="154"/>
        <v>0</v>
      </c>
      <c r="NKD71" s="191">
        <f t="shared" si="154"/>
        <v>0</v>
      </c>
      <c r="NKE71" s="191">
        <f t="shared" si="154"/>
        <v>0</v>
      </c>
      <c r="NKF71" s="191">
        <f t="shared" si="154"/>
        <v>0</v>
      </c>
      <c r="NKG71" s="191">
        <f t="shared" si="154"/>
        <v>0</v>
      </c>
      <c r="NKH71" s="191">
        <f t="shared" si="154"/>
        <v>0</v>
      </c>
      <c r="NKI71" s="191">
        <f t="shared" si="154"/>
        <v>0</v>
      </c>
      <c r="NKJ71" s="191">
        <f t="shared" si="154"/>
        <v>0</v>
      </c>
      <c r="NKK71" s="191">
        <f t="shared" si="154"/>
        <v>0</v>
      </c>
      <c r="NKL71" s="191">
        <f t="shared" si="154"/>
        <v>0</v>
      </c>
      <c r="NKM71" s="191">
        <f t="shared" si="154"/>
        <v>0</v>
      </c>
      <c r="NKN71" s="191">
        <f t="shared" si="154"/>
        <v>0</v>
      </c>
      <c r="NKO71" s="191">
        <f t="shared" si="154"/>
        <v>0</v>
      </c>
      <c r="NKP71" s="191">
        <f t="shared" si="154"/>
        <v>0</v>
      </c>
      <c r="NKQ71" s="191">
        <f t="shared" si="154"/>
        <v>0</v>
      </c>
      <c r="NKR71" s="191">
        <f t="shared" si="154"/>
        <v>0</v>
      </c>
      <c r="NKS71" s="191">
        <f t="shared" si="154"/>
        <v>0</v>
      </c>
      <c r="NKT71" s="191">
        <f t="shared" si="154"/>
        <v>0</v>
      </c>
      <c r="NKU71" s="191">
        <f t="shared" si="154"/>
        <v>0</v>
      </c>
      <c r="NKV71" s="191">
        <f t="shared" si="154"/>
        <v>0</v>
      </c>
      <c r="NKW71" s="191">
        <f t="shared" si="154"/>
        <v>0</v>
      </c>
      <c r="NKX71" s="191">
        <f t="shared" si="154"/>
        <v>0</v>
      </c>
      <c r="NKY71" s="191">
        <f t="shared" si="154"/>
        <v>0</v>
      </c>
      <c r="NKZ71" s="191">
        <f t="shared" si="154"/>
        <v>0</v>
      </c>
      <c r="NLA71" s="191">
        <f t="shared" si="154"/>
        <v>0</v>
      </c>
      <c r="NLB71" s="191">
        <f t="shared" si="154"/>
        <v>0</v>
      </c>
      <c r="NLC71" s="191">
        <f t="shared" si="154"/>
        <v>0</v>
      </c>
      <c r="NLD71" s="191">
        <f t="shared" si="154"/>
        <v>0</v>
      </c>
      <c r="NLE71" s="191">
        <f t="shared" si="154"/>
        <v>0</v>
      </c>
      <c r="NLF71" s="191">
        <f t="shared" si="154"/>
        <v>0</v>
      </c>
      <c r="NLG71" s="191">
        <f t="shared" si="154"/>
        <v>0</v>
      </c>
      <c r="NLH71" s="191">
        <f t="shared" si="154"/>
        <v>0</v>
      </c>
      <c r="NLI71" s="191">
        <f t="shared" si="154"/>
        <v>0</v>
      </c>
      <c r="NLJ71" s="191">
        <f t="shared" si="154"/>
        <v>0</v>
      </c>
      <c r="NLK71" s="191">
        <f t="shared" si="154"/>
        <v>0</v>
      </c>
      <c r="NLL71" s="191">
        <f t="shared" si="154"/>
        <v>0</v>
      </c>
      <c r="NLM71" s="191">
        <f t="shared" si="154"/>
        <v>0</v>
      </c>
      <c r="NLN71" s="191">
        <f t="shared" si="154"/>
        <v>0</v>
      </c>
      <c r="NLO71" s="191">
        <f t="shared" si="154"/>
        <v>0</v>
      </c>
      <c r="NLP71" s="191">
        <f t="shared" si="154"/>
        <v>0</v>
      </c>
      <c r="NLQ71" s="191">
        <f t="shared" si="154"/>
        <v>0</v>
      </c>
      <c r="NLR71" s="191">
        <f t="shared" si="154"/>
        <v>0</v>
      </c>
      <c r="NLS71" s="191">
        <f t="shared" ref="NLS71:NOD71" si="155">SUM(NLS72:NLS84)</f>
        <v>0</v>
      </c>
      <c r="NLT71" s="191">
        <f t="shared" si="155"/>
        <v>0</v>
      </c>
      <c r="NLU71" s="191">
        <f t="shared" si="155"/>
        <v>0</v>
      </c>
      <c r="NLV71" s="191">
        <f t="shared" si="155"/>
        <v>0</v>
      </c>
      <c r="NLW71" s="191">
        <f t="shared" si="155"/>
        <v>0</v>
      </c>
      <c r="NLX71" s="191">
        <f t="shared" si="155"/>
        <v>0</v>
      </c>
      <c r="NLY71" s="191">
        <f t="shared" si="155"/>
        <v>0</v>
      </c>
      <c r="NLZ71" s="191">
        <f t="shared" si="155"/>
        <v>0</v>
      </c>
      <c r="NMA71" s="191">
        <f t="shared" si="155"/>
        <v>0</v>
      </c>
      <c r="NMB71" s="191">
        <f t="shared" si="155"/>
        <v>0</v>
      </c>
      <c r="NMC71" s="191">
        <f t="shared" si="155"/>
        <v>0</v>
      </c>
      <c r="NMD71" s="191">
        <f t="shared" si="155"/>
        <v>0</v>
      </c>
      <c r="NME71" s="191">
        <f t="shared" si="155"/>
        <v>0</v>
      </c>
      <c r="NMF71" s="191">
        <f t="shared" si="155"/>
        <v>0</v>
      </c>
      <c r="NMG71" s="191">
        <f t="shared" si="155"/>
        <v>0</v>
      </c>
      <c r="NMH71" s="191">
        <f t="shared" si="155"/>
        <v>0</v>
      </c>
      <c r="NMI71" s="191">
        <f t="shared" si="155"/>
        <v>0</v>
      </c>
      <c r="NMJ71" s="191">
        <f t="shared" si="155"/>
        <v>0</v>
      </c>
      <c r="NMK71" s="191">
        <f t="shared" si="155"/>
        <v>0</v>
      </c>
      <c r="NML71" s="191">
        <f t="shared" si="155"/>
        <v>0</v>
      </c>
      <c r="NMM71" s="191">
        <f t="shared" si="155"/>
        <v>0</v>
      </c>
      <c r="NMN71" s="191">
        <f t="shared" si="155"/>
        <v>0</v>
      </c>
      <c r="NMO71" s="191">
        <f t="shared" si="155"/>
        <v>0</v>
      </c>
      <c r="NMP71" s="191">
        <f t="shared" si="155"/>
        <v>0</v>
      </c>
      <c r="NMQ71" s="191">
        <f t="shared" si="155"/>
        <v>0</v>
      </c>
      <c r="NMR71" s="191">
        <f t="shared" si="155"/>
        <v>0</v>
      </c>
      <c r="NMS71" s="191">
        <f t="shared" si="155"/>
        <v>0</v>
      </c>
      <c r="NMT71" s="191">
        <f t="shared" si="155"/>
        <v>0</v>
      </c>
      <c r="NMU71" s="191">
        <f t="shared" si="155"/>
        <v>0</v>
      </c>
      <c r="NMV71" s="191">
        <f t="shared" si="155"/>
        <v>0</v>
      </c>
      <c r="NMW71" s="191">
        <f t="shared" si="155"/>
        <v>0</v>
      </c>
      <c r="NMX71" s="191">
        <f t="shared" si="155"/>
        <v>0</v>
      </c>
      <c r="NMY71" s="191">
        <f t="shared" si="155"/>
        <v>0</v>
      </c>
      <c r="NMZ71" s="191">
        <f t="shared" si="155"/>
        <v>0</v>
      </c>
      <c r="NNA71" s="191">
        <f t="shared" si="155"/>
        <v>0</v>
      </c>
      <c r="NNB71" s="191">
        <f t="shared" si="155"/>
        <v>0</v>
      </c>
      <c r="NNC71" s="191">
        <f t="shared" si="155"/>
        <v>0</v>
      </c>
      <c r="NND71" s="191">
        <f t="shared" si="155"/>
        <v>0</v>
      </c>
      <c r="NNE71" s="191">
        <f t="shared" si="155"/>
        <v>0</v>
      </c>
      <c r="NNF71" s="191">
        <f t="shared" si="155"/>
        <v>0</v>
      </c>
      <c r="NNG71" s="191">
        <f t="shared" si="155"/>
        <v>0</v>
      </c>
      <c r="NNH71" s="191">
        <f t="shared" si="155"/>
        <v>0</v>
      </c>
      <c r="NNI71" s="191">
        <f t="shared" si="155"/>
        <v>0</v>
      </c>
      <c r="NNJ71" s="191">
        <f t="shared" si="155"/>
        <v>0</v>
      </c>
      <c r="NNK71" s="191">
        <f t="shared" si="155"/>
        <v>0</v>
      </c>
      <c r="NNL71" s="191">
        <f t="shared" si="155"/>
        <v>0</v>
      </c>
      <c r="NNM71" s="191">
        <f t="shared" si="155"/>
        <v>0</v>
      </c>
      <c r="NNN71" s="191">
        <f t="shared" si="155"/>
        <v>0</v>
      </c>
      <c r="NNO71" s="191">
        <f t="shared" si="155"/>
        <v>0</v>
      </c>
      <c r="NNP71" s="191">
        <f t="shared" si="155"/>
        <v>0</v>
      </c>
      <c r="NNQ71" s="191">
        <f t="shared" si="155"/>
        <v>0</v>
      </c>
      <c r="NNR71" s="191">
        <f t="shared" si="155"/>
        <v>0</v>
      </c>
      <c r="NNS71" s="191">
        <f t="shared" si="155"/>
        <v>0</v>
      </c>
      <c r="NNT71" s="191">
        <f t="shared" si="155"/>
        <v>0</v>
      </c>
      <c r="NNU71" s="191">
        <f t="shared" si="155"/>
        <v>0</v>
      </c>
      <c r="NNV71" s="191">
        <f t="shared" si="155"/>
        <v>0</v>
      </c>
      <c r="NNW71" s="191">
        <f t="shared" si="155"/>
        <v>0</v>
      </c>
      <c r="NNX71" s="191">
        <f t="shared" si="155"/>
        <v>0</v>
      </c>
      <c r="NNY71" s="191">
        <f t="shared" si="155"/>
        <v>0</v>
      </c>
      <c r="NNZ71" s="191">
        <f t="shared" si="155"/>
        <v>0</v>
      </c>
      <c r="NOA71" s="191">
        <f t="shared" si="155"/>
        <v>0</v>
      </c>
      <c r="NOB71" s="191">
        <f t="shared" si="155"/>
        <v>0</v>
      </c>
      <c r="NOC71" s="191">
        <f t="shared" si="155"/>
        <v>0</v>
      </c>
      <c r="NOD71" s="191">
        <f t="shared" si="155"/>
        <v>0</v>
      </c>
      <c r="NOE71" s="191">
        <f t="shared" ref="NOE71:NQP71" si="156">SUM(NOE72:NOE84)</f>
        <v>0</v>
      </c>
      <c r="NOF71" s="191">
        <f t="shared" si="156"/>
        <v>0</v>
      </c>
      <c r="NOG71" s="191">
        <f t="shared" si="156"/>
        <v>0</v>
      </c>
      <c r="NOH71" s="191">
        <f t="shared" si="156"/>
        <v>0</v>
      </c>
      <c r="NOI71" s="191">
        <f t="shared" si="156"/>
        <v>0</v>
      </c>
      <c r="NOJ71" s="191">
        <f t="shared" si="156"/>
        <v>0</v>
      </c>
      <c r="NOK71" s="191">
        <f t="shared" si="156"/>
        <v>0</v>
      </c>
      <c r="NOL71" s="191">
        <f t="shared" si="156"/>
        <v>0</v>
      </c>
      <c r="NOM71" s="191">
        <f t="shared" si="156"/>
        <v>0</v>
      </c>
      <c r="NON71" s="191">
        <f t="shared" si="156"/>
        <v>0</v>
      </c>
      <c r="NOO71" s="191">
        <f t="shared" si="156"/>
        <v>0</v>
      </c>
      <c r="NOP71" s="191">
        <f t="shared" si="156"/>
        <v>0</v>
      </c>
      <c r="NOQ71" s="191">
        <f t="shared" si="156"/>
        <v>0</v>
      </c>
      <c r="NOR71" s="191">
        <f t="shared" si="156"/>
        <v>0</v>
      </c>
      <c r="NOS71" s="191">
        <f t="shared" si="156"/>
        <v>0</v>
      </c>
      <c r="NOT71" s="191">
        <f t="shared" si="156"/>
        <v>0</v>
      </c>
      <c r="NOU71" s="191">
        <f t="shared" si="156"/>
        <v>0</v>
      </c>
      <c r="NOV71" s="191">
        <f t="shared" si="156"/>
        <v>0</v>
      </c>
      <c r="NOW71" s="191">
        <f t="shared" si="156"/>
        <v>0</v>
      </c>
      <c r="NOX71" s="191">
        <f t="shared" si="156"/>
        <v>0</v>
      </c>
      <c r="NOY71" s="191">
        <f t="shared" si="156"/>
        <v>0</v>
      </c>
      <c r="NOZ71" s="191">
        <f t="shared" si="156"/>
        <v>0</v>
      </c>
      <c r="NPA71" s="191">
        <f t="shared" si="156"/>
        <v>0</v>
      </c>
      <c r="NPB71" s="191">
        <f t="shared" si="156"/>
        <v>0</v>
      </c>
      <c r="NPC71" s="191">
        <f t="shared" si="156"/>
        <v>0</v>
      </c>
      <c r="NPD71" s="191">
        <f t="shared" si="156"/>
        <v>0</v>
      </c>
      <c r="NPE71" s="191">
        <f t="shared" si="156"/>
        <v>0</v>
      </c>
      <c r="NPF71" s="191">
        <f t="shared" si="156"/>
        <v>0</v>
      </c>
      <c r="NPG71" s="191">
        <f t="shared" si="156"/>
        <v>0</v>
      </c>
      <c r="NPH71" s="191">
        <f t="shared" si="156"/>
        <v>0</v>
      </c>
      <c r="NPI71" s="191">
        <f t="shared" si="156"/>
        <v>0</v>
      </c>
      <c r="NPJ71" s="191">
        <f t="shared" si="156"/>
        <v>0</v>
      </c>
      <c r="NPK71" s="191">
        <f t="shared" si="156"/>
        <v>0</v>
      </c>
      <c r="NPL71" s="191">
        <f t="shared" si="156"/>
        <v>0</v>
      </c>
      <c r="NPM71" s="191">
        <f t="shared" si="156"/>
        <v>0</v>
      </c>
      <c r="NPN71" s="191">
        <f t="shared" si="156"/>
        <v>0</v>
      </c>
      <c r="NPO71" s="191">
        <f t="shared" si="156"/>
        <v>0</v>
      </c>
      <c r="NPP71" s="191">
        <f t="shared" si="156"/>
        <v>0</v>
      </c>
      <c r="NPQ71" s="191">
        <f t="shared" si="156"/>
        <v>0</v>
      </c>
      <c r="NPR71" s="191">
        <f t="shared" si="156"/>
        <v>0</v>
      </c>
      <c r="NPS71" s="191">
        <f t="shared" si="156"/>
        <v>0</v>
      </c>
      <c r="NPT71" s="191">
        <f t="shared" si="156"/>
        <v>0</v>
      </c>
      <c r="NPU71" s="191">
        <f t="shared" si="156"/>
        <v>0</v>
      </c>
      <c r="NPV71" s="191">
        <f t="shared" si="156"/>
        <v>0</v>
      </c>
      <c r="NPW71" s="191">
        <f t="shared" si="156"/>
        <v>0</v>
      </c>
      <c r="NPX71" s="191">
        <f t="shared" si="156"/>
        <v>0</v>
      </c>
      <c r="NPY71" s="191">
        <f t="shared" si="156"/>
        <v>0</v>
      </c>
      <c r="NPZ71" s="191">
        <f t="shared" si="156"/>
        <v>0</v>
      </c>
      <c r="NQA71" s="191">
        <f t="shared" si="156"/>
        <v>0</v>
      </c>
      <c r="NQB71" s="191">
        <f t="shared" si="156"/>
        <v>0</v>
      </c>
      <c r="NQC71" s="191">
        <f t="shared" si="156"/>
        <v>0</v>
      </c>
      <c r="NQD71" s="191">
        <f t="shared" si="156"/>
        <v>0</v>
      </c>
      <c r="NQE71" s="191">
        <f t="shared" si="156"/>
        <v>0</v>
      </c>
      <c r="NQF71" s="191">
        <f t="shared" si="156"/>
        <v>0</v>
      </c>
      <c r="NQG71" s="191">
        <f t="shared" si="156"/>
        <v>0</v>
      </c>
      <c r="NQH71" s="191">
        <f t="shared" si="156"/>
        <v>0</v>
      </c>
      <c r="NQI71" s="191">
        <f t="shared" si="156"/>
        <v>0</v>
      </c>
      <c r="NQJ71" s="191">
        <f t="shared" si="156"/>
        <v>0</v>
      </c>
      <c r="NQK71" s="191">
        <f t="shared" si="156"/>
        <v>0</v>
      </c>
      <c r="NQL71" s="191">
        <f t="shared" si="156"/>
        <v>0</v>
      </c>
      <c r="NQM71" s="191">
        <f t="shared" si="156"/>
        <v>0</v>
      </c>
      <c r="NQN71" s="191">
        <f t="shared" si="156"/>
        <v>0</v>
      </c>
      <c r="NQO71" s="191">
        <f t="shared" si="156"/>
        <v>0</v>
      </c>
      <c r="NQP71" s="191">
        <f t="shared" si="156"/>
        <v>0</v>
      </c>
      <c r="NQQ71" s="191">
        <f t="shared" ref="NQQ71:NTB71" si="157">SUM(NQQ72:NQQ84)</f>
        <v>0</v>
      </c>
      <c r="NQR71" s="191">
        <f t="shared" si="157"/>
        <v>0</v>
      </c>
      <c r="NQS71" s="191">
        <f t="shared" si="157"/>
        <v>0</v>
      </c>
      <c r="NQT71" s="191">
        <f t="shared" si="157"/>
        <v>0</v>
      </c>
      <c r="NQU71" s="191">
        <f t="shared" si="157"/>
        <v>0</v>
      </c>
      <c r="NQV71" s="191">
        <f t="shared" si="157"/>
        <v>0</v>
      </c>
      <c r="NQW71" s="191">
        <f t="shared" si="157"/>
        <v>0</v>
      </c>
      <c r="NQX71" s="191">
        <f t="shared" si="157"/>
        <v>0</v>
      </c>
      <c r="NQY71" s="191">
        <f t="shared" si="157"/>
        <v>0</v>
      </c>
      <c r="NQZ71" s="191">
        <f t="shared" si="157"/>
        <v>0</v>
      </c>
      <c r="NRA71" s="191">
        <f t="shared" si="157"/>
        <v>0</v>
      </c>
      <c r="NRB71" s="191">
        <f t="shared" si="157"/>
        <v>0</v>
      </c>
      <c r="NRC71" s="191">
        <f t="shared" si="157"/>
        <v>0</v>
      </c>
      <c r="NRD71" s="191">
        <f t="shared" si="157"/>
        <v>0</v>
      </c>
      <c r="NRE71" s="191">
        <f t="shared" si="157"/>
        <v>0</v>
      </c>
      <c r="NRF71" s="191">
        <f t="shared" si="157"/>
        <v>0</v>
      </c>
      <c r="NRG71" s="191">
        <f t="shared" si="157"/>
        <v>0</v>
      </c>
      <c r="NRH71" s="191">
        <f t="shared" si="157"/>
        <v>0</v>
      </c>
      <c r="NRI71" s="191">
        <f t="shared" si="157"/>
        <v>0</v>
      </c>
      <c r="NRJ71" s="191">
        <f t="shared" si="157"/>
        <v>0</v>
      </c>
      <c r="NRK71" s="191">
        <f t="shared" si="157"/>
        <v>0</v>
      </c>
      <c r="NRL71" s="191">
        <f t="shared" si="157"/>
        <v>0</v>
      </c>
      <c r="NRM71" s="191">
        <f t="shared" si="157"/>
        <v>0</v>
      </c>
      <c r="NRN71" s="191">
        <f t="shared" si="157"/>
        <v>0</v>
      </c>
      <c r="NRO71" s="191">
        <f t="shared" si="157"/>
        <v>0</v>
      </c>
      <c r="NRP71" s="191">
        <f t="shared" si="157"/>
        <v>0</v>
      </c>
      <c r="NRQ71" s="191">
        <f t="shared" si="157"/>
        <v>0</v>
      </c>
      <c r="NRR71" s="191">
        <f t="shared" si="157"/>
        <v>0</v>
      </c>
      <c r="NRS71" s="191">
        <f t="shared" si="157"/>
        <v>0</v>
      </c>
      <c r="NRT71" s="191">
        <f t="shared" si="157"/>
        <v>0</v>
      </c>
      <c r="NRU71" s="191">
        <f t="shared" si="157"/>
        <v>0</v>
      </c>
      <c r="NRV71" s="191">
        <f t="shared" si="157"/>
        <v>0</v>
      </c>
      <c r="NRW71" s="191">
        <f t="shared" si="157"/>
        <v>0</v>
      </c>
      <c r="NRX71" s="191">
        <f t="shared" si="157"/>
        <v>0</v>
      </c>
      <c r="NRY71" s="191">
        <f t="shared" si="157"/>
        <v>0</v>
      </c>
      <c r="NRZ71" s="191">
        <f t="shared" si="157"/>
        <v>0</v>
      </c>
      <c r="NSA71" s="191">
        <f t="shared" si="157"/>
        <v>0</v>
      </c>
      <c r="NSB71" s="191">
        <f t="shared" si="157"/>
        <v>0</v>
      </c>
      <c r="NSC71" s="191">
        <f t="shared" si="157"/>
        <v>0</v>
      </c>
      <c r="NSD71" s="191">
        <f t="shared" si="157"/>
        <v>0</v>
      </c>
      <c r="NSE71" s="191">
        <f t="shared" si="157"/>
        <v>0</v>
      </c>
      <c r="NSF71" s="191">
        <f t="shared" si="157"/>
        <v>0</v>
      </c>
      <c r="NSG71" s="191">
        <f t="shared" si="157"/>
        <v>0</v>
      </c>
      <c r="NSH71" s="191">
        <f t="shared" si="157"/>
        <v>0</v>
      </c>
      <c r="NSI71" s="191">
        <f t="shared" si="157"/>
        <v>0</v>
      </c>
      <c r="NSJ71" s="191">
        <f t="shared" si="157"/>
        <v>0</v>
      </c>
      <c r="NSK71" s="191">
        <f t="shared" si="157"/>
        <v>0</v>
      </c>
      <c r="NSL71" s="191">
        <f t="shared" si="157"/>
        <v>0</v>
      </c>
      <c r="NSM71" s="191">
        <f t="shared" si="157"/>
        <v>0</v>
      </c>
      <c r="NSN71" s="191">
        <f t="shared" si="157"/>
        <v>0</v>
      </c>
      <c r="NSO71" s="191">
        <f t="shared" si="157"/>
        <v>0</v>
      </c>
      <c r="NSP71" s="191">
        <f t="shared" si="157"/>
        <v>0</v>
      </c>
      <c r="NSQ71" s="191">
        <f t="shared" si="157"/>
        <v>0</v>
      </c>
      <c r="NSR71" s="191">
        <f t="shared" si="157"/>
        <v>0</v>
      </c>
      <c r="NSS71" s="191">
        <f t="shared" si="157"/>
        <v>0</v>
      </c>
      <c r="NST71" s="191">
        <f t="shared" si="157"/>
        <v>0</v>
      </c>
      <c r="NSU71" s="191">
        <f t="shared" si="157"/>
        <v>0</v>
      </c>
      <c r="NSV71" s="191">
        <f t="shared" si="157"/>
        <v>0</v>
      </c>
      <c r="NSW71" s="191">
        <f t="shared" si="157"/>
        <v>0</v>
      </c>
      <c r="NSX71" s="191">
        <f t="shared" si="157"/>
        <v>0</v>
      </c>
      <c r="NSY71" s="191">
        <f t="shared" si="157"/>
        <v>0</v>
      </c>
      <c r="NSZ71" s="191">
        <f t="shared" si="157"/>
        <v>0</v>
      </c>
      <c r="NTA71" s="191">
        <f t="shared" si="157"/>
        <v>0</v>
      </c>
      <c r="NTB71" s="191">
        <f t="shared" si="157"/>
        <v>0</v>
      </c>
      <c r="NTC71" s="191">
        <f t="shared" ref="NTC71:NVN71" si="158">SUM(NTC72:NTC84)</f>
        <v>0</v>
      </c>
      <c r="NTD71" s="191">
        <f t="shared" si="158"/>
        <v>0</v>
      </c>
      <c r="NTE71" s="191">
        <f t="shared" si="158"/>
        <v>0</v>
      </c>
      <c r="NTF71" s="191">
        <f t="shared" si="158"/>
        <v>0</v>
      </c>
      <c r="NTG71" s="191">
        <f t="shared" si="158"/>
        <v>0</v>
      </c>
      <c r="NTH71" s="191">
        <f t="shared" si="158"/>
        <v>0</v>
      </c>
      <c r="NTI71" s="191">
        <f t="shared" si="158"/>
        <v>0</v>
      </c>
      <c r="NTJ71" s="191">
        <f t="shared" si="158"/>
        <v>0</v>
      </c>
      <c r="NTK71" s="191">
        <f t="shared" si="158"/>
        <v>0</v>
      </c>
      <c r="NTL71" s="191">
        <f t="shared" si="158"/>
        <v>0</v>
      </c>
      <c r="NTM71" s="191">
        <f t="shared" si="158"/>
        <v>0</v>
      </c>
      <c r="NTN71" s="191">
        <f t="shared" si="158"/>
        <v>0</v>
      </c>
      <c r="NTO71" s="191">
        <f t="shared" si="158"/>
        <v>0</v>
      </c>
      <c r="NTP71" s="191">
        <f t="shared" si="158"/>
        <v>0</v>
      </c>
      <c r="NTQ71" s="191">
        <f t="shared" si="158"/>
        <v>0</v>
      </c>
      <c r="NTR71" s="191">
        <f t="shared" si="158"/>
        <v>0</v>
      </c>
      <c r="NTS71" s="191">
        <f t="shared" si="158"/>
        <v>0</v>
      </c>
      <c r="NTT71" s="191">
        <f t="shared" si="158"/>
        <v>0</v>
      </c>
      <c r="NTU71" s="191">
        <f t="shared" si="158"/>
        <v>0</v>
      </c>
      <c r="NTV71" s="191">
        <f t="shared" si="158"/>
        <v>0</v>
      </c>
      <c r="NTW71" s="191">
        <f t="shared" si="158"/>
        <v>0</v>
      </c>
      <c r="NTX71" s="191">
        <f t="shared" si="158"/>
        <v>0</v>
      </c>
      <c r="NTY71" s="191">
        <f t="shared" si="158"/>
        <v>0</v>
      </c>
      <c r="NTZ71" s="191">
        <f t="shared" si="158"/>
        <v>0</v>
      </c>
      <c r="NUA71" s="191">
        <f t="shared" si="158"/>
        <v>0</v>
      </c>
      <c r="NUB71" s="191">
        <f t="shared" si="158"/>
        <v>0</v>
      </c>
      <c r="NUC71" s="191">
        <f t="shared" si="158"/>
        <v>0</v>
      </c>
      <c r="NUD71" s="191">
        <f t="shared" si="158"/>
        <v>0</v>
      </c>
      <c r="NUE71" s="191">
        <f t="shared" si="158"/>
        <v>0</v>
      </c>
      <c r="NUF71" s="191">
        <f t="shared" si="158"/>
        <v>0</v>
      </c>
      <c r="NUG71" s="191">
        <f t="shared" si="158"/>
        <v>0</v>
      </c>
      <c r="NUH71" s="191">
        <f t="shared" si="158"/>
        <v>0</v>
      </c>
      <c r="NUI71" s="191">
        <f t="shared" si="158"/>
        <v>0</v>
      </c>
      <c r="NUJ71" s="191">
        <f t="shared" si="158"/>
        <v>0</v>
      </c>
      <c r="NUK71" s="191">
        <f t="shared" si="158"/>
        <v>0</v>
      </c>
      <c r="NUL71" s="191">
        <f t="shared" si="158"/>
        <v>0</v>
      </c>
      <c r="NUM71" s="191">
        <f t="shared" si="158"/>
        <v>0</v>
      </c>
      <c r="NUN71" s="191">
        <f t="shared" si="158"/>
        <v>0</v>
      </c>
      <c r="NUO71" s="191">
        <f t="shared" si="158"/>
        <v>0</v>
      </c>
      <c r="NUP71" s="191">
        <f t="shared" si="158"/>
        <v>0</v>
      </c>
      <c r="NUQ71" s="191">
        <f t="shared" si="158"/>
        <v>0</v>
      </c>
      <c r="NUR71" s="191">
        <f t="shared" si="158"/>
        <v>0</v>
      </c>
      <c r="NUS71" s="191">
        <f t="shared" si="158"/>
        <v>0</v>
      </c>
      <c r="NUT71" s="191">
        <f t="shared" si="158"/>
        <v>0</v>
      </c>
      <c r="NUU71" s="191">
        <f t="shared" si="158"/>
        <v>0</v>
      </c>
      <c r="NUV71" s="191">
        <f t="shared" si="158"/>
        <v>0</v>
      </c>
      <c r="NUW71" s="191">
        <f t="shared" si="158"/>
        <v>0</v>
      </c>
      <c r="NUX71" s="191">
        <f t="shared" si="158"/>
        <v>0</v>
      </c>
      <c r="NUY71" s="191">
        <f t="shared" si="158"/>
        <v>0</v>
      </c>
      <c r="NUZ71" s="191">
        <f t="shared" si="158"/>
        <v>0</v>
      </c>
      <c r="NVA71" s="191">
        <f t="shared" si="158"/>
        <v>0</v>
      </c>
      <c r="NVB71" s="191">
        <f t="shared" si="158"/>
        <v>0</v>
      </c>
      <c r="NVC71" s="191">
        <f t="shared" si="158"/>
        <v>0</v>
      </c>
      <c r="NVD71" s="191">
        <f t="shared" si="158"/>
        <v>0</v>
      </c>
      <c r="NVE71" s="191">
        <f t="shared" si="158"/>
        <v>0</v>
      </c>
      <c r="NVF71" s="191">
        <f t="shared" si="158"/>
        <v>0</v>
      </c>
      <c r="NVG71" s="191">
        <f t="shared" si="158"/>
        <v>0</v>
      </c>
      <c r="NVH71" s="191">
        <f t="shared" si="158"/>
        <v>0</v>
      </c>
      <c r="NVI71" s="191">
        <f t="shared" si="158"/>
        <v>0</v>
      </c>
      <c r="NVJ71" s="191">
        <f t="shared" si="158"/>
        <v>0</v>
      </c>
      <c r="NVK71" s="191">
        <f t="shared" si="158"/>
        <v>0</v>
      </c>
      <c r="NVL71" s="191">
        <f t="shared" si="158"/>
        <v>0</v>
      </c>
      <c r="NVM71" s="191">
        <f t="shared" si="158"/>
        <v>0</v>
      </c>
      <c r="NVN71" s="191">
        <f t="shared" si="158"/>
        <v>0</v>
      </c>
      <c r="NVO71" s="191">
        <f t="shared" ref="NVO71:NXZ71" si="159">SUM(NVO72:NVO84)</f>
        <v>0</v>
      </c>
      <c r="NVP71" s="191">
        <f t="shared" si="159"/>
        <v>0</v>
      </c>
      <c r="NVQ71" s="191">
        <f t="shared" si="159"/>
        <v>0</v>
      </c>
      <c r="NVR71" s="191">
        <f t="shared" si="159"/>
        <v>0</v>
      </c>
      <c r="NVS71" s="191">
        <f t="shared" si="159"/>
        <v>0</v>
      </c>
      <c r="NVT71" s="191">
        <f t="shared" si="159"/>
        <v>0</v>
      </c>
      <c r="NVU71" s="191">
        <f t="shared" si="159"/>
        <v>0</v>
      </c>
      <c r="NVV71" s="191">
        <f t="shared" si="159"/>
        <v>0</v>
      </c>
      <c r="NVW71" s="191">
        <f t="shared" si="159"/>
        <v>0</v>
      </c>
      <c r="NVX71" s="191">
        <f t="shared" si="159"/>
        <v>0</v>
      </c>
      <c r="NVY71" s="191">
        <f t="shared" si="159"/>
        <v>0</v>
      </c>
      <c r="NVZ71" s="191">
        <f t="shared" si="159"/>
        <v>0</v>
      </c>
      <c r="NWA71" s="191">
        <f t="shared" si="159"/>
        <v>0</v>
      </c>
      <c r="NWB71" s="191">
        <f t="shared" si="159"/>
        <v>0</v>
      </c>
      <c r="NWC71" s="191">
        <f t="shared" si="159"/>
        <v>0</v>
      </c>
      <c r="NWD71" s="191">
        <f t="shared" si="159"/>
        <v>0</v>
      </c>
      <c r="NWE71" s="191">
        <f t="shared" si="159"/>
        <v>0</v>
      </c>
      <c r="NWF71" s="191">
        <f t="shared" si="159"/>
        <v>0</v>
      </c>
      <c r="NWG71" s="191">
        <f t="shared" si="159"/>
        <v>0</v>
      </c>
      <c r="NWH71" s="191">
        <f t="shared" si="159"/>
        <v>0</v>
      </c>
      <c r="NWI71" s="191">
        <f t="shared" si="159"/>
        <v>0</v>
      </c>
      <c r="NWJ71" s="191">
        <f t="shared" si="159"/>
        <v>0</v>
      </c>
      <c r="NWK71" s="191">
        <f t="shared" si="159"/>
        <v>0</v>
      </c>
      <c r="NWL71" s="191">
        <f t="shared" si="159"/>
        <v>0</v>
      </c>
      <c r="NWM71" s="191">
        <f t="shared" si="159"/>
        <v>0</v>
      </c>
      <c r="NWN71" s="191">
        <f t="shared" si="159"/>
        <v>0</v>
      </c>
      <c r="NWO71" s="191">
        <f t="shared" si="159"/>
        <v>0</v>
      </c>
      <c r="NWP71" s="191">
        <f t="shared" si="159"/>
        <v>0</v>
      </c>
      <c r="NWQ71" s="191">
        <f t="shared" si="159"/>
        <v>0</v>
      </c>
      <c r="NWR71" s="191">
        <f t="shared" si="159"/>
        <v>0</v>
      </c>
      <c r="NWS71" s="191">
        <f t="shared" si="159"/>
        <v>0</v>
      </c>
      <c r="NWT71" s="191">
        <f t="shared" si="159"/>
        <v>0</v>
      </c>
      <c r="NWU71" s="191">
        <f t="shared" si="159"/>
        <v>0</v>
      </c>
      <c r="NWV71" s="191">
        <f t="shared" si="159"/>
        <v>0</v>
      </c>
      <c r="NWW71" s="191">
        <f t="shared" si="159"/>
        <v>0</v>
      </c>
      <c r="NWX71" s="191">
        <f t="shared" si="159"/>
        <v>0</v>
      </c>
      <c r="NWY71" s="191">
        <f t="shared" si="159"/>
        <v>0</v>
      </c>
      <c r="NWZ71" s="191">
        <f t="shared" si="159"/>
        <v>0</v>
      </c>
      <c r="NXA71" s="191">
        <f t="shared" si="159"/>
        <v>0</v>
      </c>
      <c r="NXB71" s="191">
        <f t="shared" si="159"/>
        <v>0</v>
      </c>
      <c r="NXC71" s="191">
        <f t="shared" si="159"/>
        <v>0</v>
      </c>
      <c r="NXD71" s="191">
        <f t="shared" si="159"/>
        <v>0</v>
      </c>
      <c r="NXE71" s="191">
        <f t="shared" si="159"/>
        <v>0</v>
      </c>
      <c r="NXF71" s="191">
        <f t="shared" si="159"/>
        <v>0</v>
      </c>
      <c r="NXG71" s="191">
        <f t="shared" si="159"/>
        <v>0</v>
      </c>
      <c r="NXH71" s="191">
        <f t="shared" si="159"/>
        <v>0</v>
      </c>
      <c r="NXI71" s="191">
        <f t="shared" si="159"/>
        <v>0</v>
      </c>
      <c r="NXJ71" s="191">
        <f t="shared" si="159"/>
        <v>0</v>
      </c>
      <c r="NXK71" s="191">
        <f t="shared" si="159"/>
        <v>0</v>
      </c>
      <c r="NXL71" s="191">
        <f t="shared" si="159"/>
        <v>0</v>
      </c>
      <c r="NXM71" s="191">
        <f t="shared" si="159"/>
        <v>0</v>
      </c>
      <c r="NXN71" s="191">
        <f t="shared" si="159"/>
        <v>0</v>
      </c>
      <c r="NXO71" s="191">
        <f t="shared" si="159"/>
        <v>0</v>
      </c>
      <c r="NXP71" s="191">
        <f t="shared" si="159"/>
        <v>0</v>
      </c>
      <c r="NXQ71" s="191">
        <f t="shared" si="159"/>
        <v>0</v>
      </c>
      <c r="NXR71" s="191">
        <f t="shared" si="159"/>
        <v>0</v>
      </c>
      <c r="NXS71" s="191">
        <f t="shared" si="159"/>
        <v>0</v>
      </c>
      <c r="NXT71" s="191">
        <f t="shared" si="159"/>
        <v>0</v>
      </c>
      <c r="NXU71" s="191">
        <f t="shared" si="159"/>
        <v>0</v>
      </c>
      <c r="NXV71" s="191">
        <f t="shared" si="159"/>
        <v>0</v>
      </c>
      <c r="NXW71" s="191">
        <f t="shared" si="159"/>
        <v>0</v>
      </c>
      <c r="NXX71" s="191">
        <f t="shared" si="159"/>
        <v>0</v>
      </c>
      <c r="NXY71" s="191">
        <f t="shared" si="159"/>
        <v>0</v>
      </c>
      <c r="NXZ71" s="191">
        <f t="shared" si="159"/>
        <v>0</v>
      </c>
      <c r="NYA71" s="191">
        <f t="shared" ref="NYA71:OAL71" si="160">SUM(NYA72:NYA84)</f>
        <v>0</v>
      </c>
      <c r="NYB71" s="191">
        <f t="shared" si="160"/>
        <v>0</v>
      </c>
      <c r="NYC71" s="191">
        <f t="shared" si="160"/>
        <v>0</v>
      </c>
      <c r="NYD71" s="191">
        <f t="shared" si="160"/>
        <v>0</v>
      </c>
      <c r="NYE71" s="191">
        <f t="shared" si="160"/>
        <v>0</v>
      </c>
      <c r="NYF71" s="191">
        <f t="shared" si="160"/>
        <v>0</v>
      </c>
      <c r="NYG71" s="191">
        <f t="shared" si="160"/>
        <v>0</v>
      </c>
      <c r="NYH71" s="191">
        <f t="shared" si="160"/>
        <v>0</v>
      </c>
      <c r="NYI71" s="191">
        <f t="shared" si="160"/>
        <v>0</v>
      </c>
      <c r="NYJ71" s="191">
        <f t="shared" si="160"/>
        <v>0</v>
      </c>
      <c r="NYK71" s="191">
        <f t="shared" si="160"/>
        <v>0</v>
      </c>
      <c r="NYL71" s="191">
        <f t="shared" si="160"/>
        <v>0</v>
      </c>
      <c r="NYM71" s="191">
        <f t="shared" si="160"/>
        <v>0</v>
      </c>
      <c r="NYN71" s="191">
        <f t="shared" si="160"/>
        <v>0</v>
      </c>
      <c r="NYO71" s="191">
        <f t="shared" si="160"/>
        <v>0</v>
      </c>
      <c r="NYP71" s="191">
        <f t="shared" si="160"/>
        <v>0</v>
      </c>
      <c r="NYQ71" s="191">
        <f t="shared" si="160"/>
        <v>0</v>
      </c>
      <c r="NYR71" s="191">
        <f t="shared" si="160"/>
        <v>0</v>
      </c>
      <c r="NYS71" s="191">
        <f t="shared" si="160"/>
        <v>0</v>
      </c>
      <c r="NYT71" s="191">
        <f t="shared" si="160"/>
        <v>0</v>
      </c>
      <c r="NYU71" s="191">
        <f t="shared" si="160"/>
        <v>0</v>
      </c>
      <c r="NYV71" s="191">
        <f t="shared" si="160"/>
        <v>0</v>
      </c>
      <c r="NYW71" s="191">
        <f t="shared" si="160"/>
        <v>0</v>
      </c>
      <c r="NYX71" s="191">
        <f t="shared" si="160"/>
        <v>0</v>
      </c>
      <c r="NYY71" s="191">
        <f t="shared" si="160"/>
        <v>0</v>
      </c>
      <c r="NYZ71" s="191">
        <f t="shared" si="160"/>
        <v>0</v>
      </c>
      <c r="NZA71" s="191">
        <f t="shared" si="160"/>
        <v>0</v>
      </c>
      <c r="NZB71" s="191">
        <f t="shared" si="160"/>
        <v>0</v>
      </c>
      <c r="NZC71" s="191">
        <f t="shared" si="160"/>
        <v>0</v>
      </c>
      <c r="NZD71" s="191">
        <f t="shared" si="160"/>
        <v>0</v>
      </c>
      <c r="NZE71" s="191">
        <f t="shared" si="160"/>
        <v>0</v>
      </c>
      <c r="NZF71" s="191">
        <f t="shared" si="160"/>
        <v>0</v>
      </c>
      <c r="NZG71" s="191">
        <f t="shared" si="160"/>
        <v>0</v>
      </c>
      <c r="NZH71" s="191">
        <f t="shared" si="160"/>
        <v>0</v>
      </c>
      <c r="NZI71" s="191">
        <f t="shared" si="160"/>
        <v>0</v>
      </c>
      <c r="NZJ71" s="191">
        <f t="shared" si="160"/>
        <v>0</v>
      </c>
      <c r="NZK71" s="191">
        <f t="shared" si="160"/>
        <v>0</v>
      </c>
      <c r="NZL71" s="191">
        <f t="shared" si="160"/>
        <v>0</v>
      </c>
      <c r="NZM71" s="191">
        <f t="shared" si="160"/>
        <v>0</v>
      </c>
      <c r="NZN71" s="191">
        <f t="shared" si="160"/>
        <v>0</v>
      </c>
      <c r="NZO71" s="191">
        <f t="shared" si="160"/>
        <v>0</v>
      </c>
      <c r="NZP71" s="191">
        <f t="shared" si="160"/>
        <v>0</v>
      </c>
      <c r="NZQ71" s="191">
        <f t="shared" si="160"/>
        <v>0</v>
      </c>
      <c r="NZR71" s="191">
        <f t="shared" si="160"/>
        <v>0</v>
      </c>
      <c r="NZS71" s="191">
        <f t="shared" si="160"/>
        <v>0</v>
      </c>
      <c r="NZT71" s="191">
        <f t="shared" si="160"/>
        <v>0</v>
      </c>
      <c r="NZU71" s="191">
        <f t="shared" si="160"/>
        <v>0</v>
      </c>
      <c r="NZV71" s="191">
        <f t="shared" si="160"/>
        <v>0</v>
      </c>
      <c r="NZW71" s="191">
        <f t="shared" si="160"/>
        <v>0</v>
      </c>
      <c r="NZX71" s="191">
        <f t="shared" si="160"/>
        <v>0</v>
      </c>
      <c r="NZY71" s="191">
        <f t="shared" si="160"/>
        <v>0</v>
      </c>
      <c r="NZZ71" s="191">
        <f t="shared" si="160"/>
        <v>0</v>
      </c>
      <c r="OAA71" s="191">
        <f t="shared" si="160"/>
        <v>0</v>
      </c>
      <c r="OAB71" s="191">
        <f t="shared" si="160"/>
        <v>0</v>
      </c>
      <c r="OAC71" s="191">
        <f t="shared" si="160"/>
        <v>0</v>
      </c>
      <c r="OAD71" s="191">
        <f t="shared" si="160"/>
        <v>0</v>
      </c>
      <c r="OAE71" s="191">
        <f t="shared" si="160"/>
        <v>0</v>
      </c>
      <c r="OAF71" s="191">
        <f t="shared" si="160"/>
        <v>0</v>
      </c>
      <c r="OAG71" s="191">
        <f t="shared" si="160"/>
        <v>0</v>
      </c>
      <c r="OAH71" s="191">
        <f t="shared" si="160"/>
        <v>0</v>
      </c>
      <c r="OAI71" s="191">
        <f t="shared" si="160"/>
        <v>0</v>
      </c>
      <c r="OAJ71" s="191">
        <f t="shared" si="160"/>
        <v>0</v>
      </c>
      <c r="OAK71" s="191">
        <f t="shared" si="160"/>
        <v>0</v>
      </c>
      <c r="OAL71" s="191">
        <f t="shared" si="160"/>
        <v>0</v>
      </c>
      <c r="OAM71" s="191">
        <f t="shared" ref="OAM71:OCX71" si="161">SUM(OAM72:OAM84)</f>
        <v>0</v>
      </c>
      <c r="OAN71" s="191">
        <f t="shared" si="161"/>
        <v>0</v>
      </c>
      <c r="OAO71" s="191">
        <f t="shared" si="161"/>
        <v>0</v>
      </c>
      <c r="OAP71" s="191">
        <f t="shared" si="161"/>
        <v>0</v>
      </c>
      <c r="OAQ71" s="191">
        <f t="shared" si="161"/>
        <v>0</v>
      </c>
      <c r="OAR71" s="191">
        <f t="shared" si="161"/>
        <v>0</v>
      </c>
      <c r="OAS71" s="191">
        <f t="shared" si="161"/>
        <v>0</v>
      </c>
      <c r="OAT71" s="191">
        <f t="shared" si="161"/>
        <v>0</v>
      </c>
      <c r="OAU71" s="191">
        <f t="shared" si="161"/>
        <v>0</v>
      </c>
      <c r="OAV71" s="191">
        <f t="shared" si="161"/>
        <v>0</v>
      </c>
      <c r="OAW71" s="191">
        <f t="shared" si="161"/>
        <v>0</v>
      </c>
      <c r="OAX71" s="191">
        <f t="shared" si="161"/>
        <v>0</v>
      </c>
      <c r="OAY71" s="191">
        <f t="shared" si="161"/>
        <v>0</v>
      </c>
      <c r="OAZ71" s="191">
        <f t="shared" si="161"/>
        <v>0</v>
      </c>
      <c r="OBA71" s="191">
        <f t="shared" si="161"/>
        <v>0</v>
      </c>
      <c r="OBB71" s="191">
        <f t="shared" si="161"/>
        <v>0</v>
      </c>
      <c r="OBC71" s="191">
        <f t="shared" si="161"/>
        <v>0</v>
      </c>
      <c r="OBD71" s="191">
        <f t="shared" si="161"/>
        <v>0</v>
      </c>
      <c r="OBE71" s="191">
        <f t="shared" si="161"/>
        <v>0</v>
      </c>
      <c r="OBF71" s="191">
        <f t="shared" si="161"/>
        <v>0</v>
      </c>
      <c r="OBG71" s="191">
        <f t="shared" si="161"/>
        <v>0</v>
      </c>
      <c r="OBH71" s="191">
        <f t="shared" si="161"/>
        <v>0</v>
      </c>
      <c r="OBI71" s="191">
        <f t="shared" si="161"/>
        <v>0</v>
      </c>
      <c r="OBJ71" s="191">
        <f t="shared" si="161"/>
        <v>0</v>
      </c>
      <c r="OBK71" s="191">
        <f t="shared" si="161"/>
        <v>0</v>
      </c>
      <c r="OBL71" s="191">
        <f t="shared" si="161"/>
        <v>0</v>
      </c>
      <c r="OBM71" s="191">
        <f t="shared" si="161"/>
        <v>0</v>
      </c>
      <c r="OBN71" s="191">
        <f t="shared" si="161"/>
        <v>0</v>
      </c>
      <c r="OBO71" s="191">
        <f t="shared" si="161"/>
        <v>0</v>
      </c>
      <c r="OBP71" s="191">
        <f t="shared" si="161"/>
        <v>0</v>
      </c>
      <c r="OBQ71" s="191">
        <f t="shared" si="161"/>
        <v>0</v>
      </c>
      <c r="OBR71" s="191">
        <f t="shared" si="161"/>
        <v>0</v>
      </c>
      <c r="OBS71" s="191">
        <f t="shared" si="161"/>
        <v>0</v>
      </c>
      <c r="OBT71" s="191">
        <f t="shared" si="161"/>
        <v>0</v>
      </c>
      <c r="OBU71" s="191">
        <f t="shared" si="161"/>
        <v>0</v>
      </c>
      <c r="OBV71" s="191">
        <f t="shared" si="161"/>
        <v>0</v>
      </c>
      <c r="OBW71" s="191">
        <f t="shared" si="161"/>
        <v>0</v>
      </c>
      <c r="OBX71" s="191">
        <f t="shared" si="161"/>
        <v>0</v>
      </c>
      <c r="OBY71" s="191">
        <f t="shared" si="161"/>
        <v>0</v>
      </c>
      <c r="OBZ71" s="191">
        <f t="shared" si="161"/>
        <v>0</v>
      </c>
      <c r="OCA71" s="191">
        <f t="shared" si="161"/>
        <v>0</v>
      </c>
      <c r="OCB71" s="191">
        <f t="shared" si="161"/>
        <v>0</v>
      </c>
      <c r="OCC71" s="191">
        <f t="shared" si="161"/>
        <v>0</v>
      </c>
      <c r="OCD71" s="191">
        <f t="shared" si="161"/>
        <v>0</v>
      </c>
      <c r="OCE71" s="191">
        <f t="shared" si="161"/>
        <v>0</v>
      </c>
      <c r="OCF71" s="191">
        <f t="shared" si="161"/>
        <v>0</v>
      </c>
      <c r="OCG71" s="191">
        <f t="shared" si="161"/>
        <v>0</v>
      </c>
      <c r="OCH71" s="191">
        <f t="shared" si="161"/>
        <v>0</v>
      </c>
      <c r="OCI71" s="191">
        <f t="shared" si="161"/>
        <v>0</v>
      </c>
      <c r="OCJ71" s="191">
        <f t="shared" si="161"/>
        <v>0</v>
      </c>
      <c r="OCK71" s="191">
        <f t="shared" si="161"/>
        <v>0</v>
      </c>
      <c r="OCL71" s="191">
        <f t="shared" si="161"/>
        <v>0</v>
      </c>
      <c r="OCM71" s="191">
        <f t="shared" si="161"/>
        <v>0</v>
      </c>
      <c r="OCN71" s="191">
        <f t="shared" si="161"/>
        <v>0</v>
      </c>
      <c r="OCO71" s="191">
        <f t="shared" si="161"/>
        <v>0</v>
      </c>
      <c r="OCP71" s="191">
        <f t="shared" si="161"/>
        <v>0</v>
      </c>
      <c r="OCQ71" s="191">
        <f t="shared" si="161"/>
        <v>0</v>
      </c>
      <c r="OCR71" s="191">
        <f t="shared" si="161"/>
        <v>0</v>
      </c>
      <c r="OCS71" s="191">
        <f t="shared" si="161"/>
        <v>0</v>
      </c>
      <c r="OCT71" s="191">
        <f t="shared" si="161"/>
        <v>0</v>
      </c>
      <c r="OCU71" s="191">
        <f t="shared" si="161"/>
        <v>0</v>
      </c>
      <c r="OCV71" s="191">
        <f t="shared" si="161"/>
        <v>0</v>
      </c>
      <c r="OCW71" s="191">
        <f t="shared" si="161"/>
        <v>0</v>
      </c>
      <c r="OCX71" s="191">
        <f t="shared" si="161"/>
        <v>0</v>
      </c>
      <c r="OCY71" s="191">
        <f t="shared" ref="OCY71:OFJ71" si="162">SUM(OCY72:OCY84)</f>
        <v>0</v>
      </c>
      <c r="OCZ71" s="191">
        <f t="shared" si="162"/>
        <v>0</v>
      </c>
      <c r="ODA71" s="191">
        <f t="shared" si="162"/>
        <v>0</v>
      </c>
      <c r="ODB71" s="191">
        <f t="shared" si="162"/>
        <v>0</v>
      </c>
      <c r="ODC71" s="191">
        <f t="shared" si="162"/>
        <v>0</v>
      </c>
      <c r="ODD71" s="191">
        <f t="shared" si="162"/>
        <v>0</v>
      </c>
      <c r="ODE71" s="191">
        <f t="shared" si="162"/>
        <v>0</v>
      </c>
      <c r="ODF71" s="191">
        <f t="shared" si="162"/>
        <v>0</v>
      </c>
      <c r="ODG71" s="191">
        <f t="shared" si="162"/>
        <v>0</v>
      </c>
      <c r="ODH71" s="191">
        <f t="shared" si="162"/>
        <v>0</v>
      </c>
      <c r="ODI71" s="191">
        <f t="shared" si="162"/>
        <v>0</v>
      </c>
      <c r="ODJ71" s="191">
        <f t="shared" si="162"/>
        <v>0</v>
      </c>
      <c r="ODK71" s="191">
        <f t="shared" si="162"/>
        <v>0</v>
      </c>
      <c r="ODL71" s="191">
        <f t="shared" si="162"/>
        <v>0</v>
      </c>
      <c r="ODM71" s="191">
        <f t="shared" si="162"/>
        <v>0</v>
      </c>
      <c r="ODN71" s="191">
        <f t="shared" si="162"/>
        <v>0</v>
      </c>
      <c r="ODO71" s="191">
        <f t="shared" si="162"/>
        <v>0</v>
      </c>
      <c r="ODP71" s="191">
        <f t="shared" si="162"/>
        <v>0</v>
      </c>
      <c r="ODQ71" s="191">
        <f t="shared" si="162"/>
        <v>0</v>
      </c>
      <c r="ODR71" s="191">
        <f t="shared" si="162"/>
        <v>0</v>
      </c>
      <c r="ODS71" s="191">
        <f t="shared" si="162"/>
        <v>0</v>
      </c>
      <c r="ODT71" s="191">
        <f t="shared" si="162"/>
        <v>0</v>
      </c>
      <c r="ODU71" s="191">
        <f t="shared" si="162"/>
        <v>0</v>
      </c>
      <c r="ODV71" s="191">
        <f t="shared" si="162"/>
        <v>0</v>
      </c>
      <c r="ODW71" s="191">
        <f t="shared" si="162"/>
        <v>0</v>
      </c>
      <c r="ODX71" s="191">
        <f t="shared" si="162"/>
        <v>0</v>
      </c>
      <c r="ODY71" s="191">
        <f t="shared" si="162"/>
        <v>0</v>
      </c>
      <c r="ODZ71" s="191">
        <f t="shared" si="162"/>
        <v>0</v>
      </c>
      <c r="OEA71" s="191">
        <f t="shared" si="162"/>
        <v>0</v>
      </c>
      <c r="OEB71" s="191">
        <f t="shared" si="162"/>
        <v>0</v>
      </c>
      <c r="OEC71" s="191">
        <f t="shared" si="162"/>
        <v>0</v>
      </c>
      <c r="OED71" s="191">
        <f t="shared" si="162"/>
        <v>0</v>
      </c>
      <c r="OEE71" s="191">
        <f t="shared" si="162"/>
        <v>0</v>
      </c>
      <c r="OEF71" s="191">
        <f t="shared" si="162"/>
        <v>0</v>
      </c>
      <c r="OEG71" s="191">
        <f t="shared" si="162"/>
        <v>0</v>
      </c>
      <c r="OEH71" s="191">
        <f t="shared" si="162"/>
        <v>0</v>
      </c>
      <c r="OEI71" s="191">
        <f t="shared" si="162"/>
        <v>0</v>
      </c>
      <c r="OEJ71" s="191">
        <f t="shared" si="162"/>
        <v>0</v>
      </c>
      <c r="OEK71" s="191">
        <f t="shared" si="162"/>
        <v>0</v>
      </c>
      <c r="OEL71" s="191">
        <f t="shared" si="162"/>
        <v>0</v>
      </c>
      <c r="OEM71" s="191">
        <f t="shared" si="162"/>
        <v>0</v>
      </c>
      <c r="OEN71" s="191">
        <f t="shared" si="162"/>
        <v>0</v>
      </c>
      <c r="OEO71" s="191">
        <f t="shared" si="162"/>
        <v>0</v>
      </c>
      <c r="OEP71" s="191">
        <f t="shared" si="162"/>
        <v>0</v>
      </c>
      <c r="OEQ71" s="191">
        <f t="shared" si="162"/>
        <v>0</v>
      </c>
      <c r="OER71" s="191">
        <f t="shared" si="162"/>
        <v>0</v>
      </c>
      <c r="OES71" s="191">
        <f t="shared" si="162"/>
        <v>0</v>
      </c>
      <c r="OET71" s="191">
        <f t="shared" si="162"/>
        <v>0</v>
      </c>
      <c r="OEU71" s="191">
        <f t="shared" si="162"/>
        <v>0</v>
      </c>
      <c r="OEV71" s="191">
        <f t="shared" si="162"/>
        <v>0</v>
      </c>
      <c r="OEW71" s="191">
        <f t="shared" si="162"/>
        <v>0</v>
      </c>
      <c r="OEX71" s="191">
        <f t="shared" si="162"/>
        <v>0</v>
      </c>
      <c r="OEY71" s="191">
        <f t="shared" si="162"/>
        <v>0</v>
      </c>
      <c r="OEZ71" s="191">
        <f t="shared" si="162"/>
        <v>0</v>
      </c>
      <c r="OFA71" s="191">
        <f t="shared" si="162"/>
        <v>0</v>
      </c>
      <c r="OFB71" s="191">
        <f t="shared" si="162"/>
        <v>0</v>
      </c>
      <c r="OFC71" s="191">
        <f t="shared" si="162"/>
        <v>0</v>
      </c>
      <c r="OFD71" s="191">
        <f t="shared" si="162"/>
        <v>0</v>
      </c>
      <c r="OFE71" s="191">
        <f t="shared" si="162"/>
        <v>0</v>
      </c>
      <c r="OFF71" s="191">
        <f t="shared" si="162"/>
        <v>0</v>
      </c>
      <c r="OFG71" s="191">
        <f t="shared" si="162"/>
        <v>0</v>
      </c>
      <c r="OFH71" s="191">
        <f t="shared" si="162"/>
        <v>0</v>
      </c>
      <c r="OFI71" s="191">
        <f t="shared" si="162"/>
        <v>0</v>
      </c>
      <c r="OFJ71" s="191">
        <f t="shared" si="162"/>
        <v>0</v>
      </c>
      <c r="OFK71" s="191">
        <f t="shared" ref="OFK71:OHV71" si="163">SUM(OFK72:OFK84)</f>
        <v>0</v>
      </c>
      <c r="OFL71" s="191">
        <f t="shared" si="163"/>
        <v>0</v>
      </c>
      <c r="OFM71" s="191">
        <f t="shared" si="163"/>
        <v>0</v>
      </c>
      <c r="OFN71" s="191">
        <f t="shared" si="163"/>
        <v>0</v>
      </c>
      <c r="OFO71" s="191">
        <f t="shared" si="163"/>
        <v>0</v>
      </c>
      <c r="OFP71" s="191">
        <f t="shared" si="163"/>
        <v>0</v>
      </c>
      <c r="OFQ71" s="191">
        <f t="shared" si="163"/>
        <v>0</v>
      </c>
      <c r="OFR71" s="191">
        <f t="shared" si="163"/>
        <v>0</v>
      </c>
      <c r="OFS71" s="191">
        <f t="shared" si="163"/>
        <v>0</v>
      </c>
      <c r="OFT71" s="191">
        <f t="shared" si="163"/>
        <v>0</v>
      </c>
      <c r="OFU71" s="191">
        <f t="shared" si="163"/>
        <v>0</v>
      </c>
      <c r="OFV71" s="191">
        <f t="shared" si="163"/>
        <v>0</v>
      </c>
      <c r="OFW71" s="191">
        <f t="shared" si="163"/>
        <v>0</v>
      </c>
      <c r="OFX71" s="191">
        <f t="shared" si="163"/>
        <v>0</v>
      </c>
      <c r="OFY71" s="191">
        <f t="shared" si="163"/>
        <v>0</v>
      </c>
      <c r="OFZ71" s="191">
        <f t="shared" si="163"/>
        <v>0</v>
      </c>
      <c r="OGA71" s="191">
        <f t="shared" si="163"/>
        <v>0</v>
      </c>
      <c r="OGB71" s="191">
        <f t="shared" si="163"/>
        <v>0</v>
      </c>
      <c r="OGC71" s="191">
        <f t="shared" si="163"/>
        <v>0</v>
      </c>
      <c r="OGD71" s="191">
        <f t="shared" si="163"/>
        <v>0</v>
      </c>
      <c r="OGE71" s="191">
        <f t="shared" si="163"/>
        <v>0</v>
      </c>
      <c r="OGF71" s="191">
        <f t="shared" si="163"/>
        <v>0</v>
      </c>
      <c r="OGG71" s="191">
        <f t="shared" si="163"/>
        <v>0</v>
      </c>
      <c r="OGH71" s="191">
        <f t="shared" si="163"/>
        <v>0</v>
      </c>
      <c r="OGI71" s="191">
        <f t="shared" si="163"/>
        <v>0</v>
      </c>
      <c r="OGJ71" s="191">
        <f t="shared" si="163"/>
        <v>0</v>
      </c>
      <c r="OGK71" s="191">
        <f t="shared" si="163"/>
        <v>0</v>
      </c>
      <c r="OGL71" s="191">
        <f t="shared" si="163"/>
        <v>0</v>
      </c>
      <c r="OGM71" s="191">
        <f t="shared" si="163"/>
        <v>0</v>
      </c>
      <c r="OGN71" s="191">
        <f t="shared" si="163"/>
        <v>0</v>
      </c>
      <c r="OGO71" s="191">
        <f t="shared" si="163"/>
        <v>0</v>
      </c>
      <c r="OGP71" s="191">
        <f t="shared" si="163"/>
        <v>0</v>
      </c>
      <c r="OGQ71" s="191">
        <f t="shared" si="163"/>
        <v>0</v>
      </c>
      <c r="OGR71" s="191">
        <f t="shared" si="163"/>
        <v>0</v>
      </c>
      <c r="OGS71" s="191">
        <f t="shared" si="163"/>
        <v>0</v>
      </c>
      <c r="OGT71" s="191">
        <f t="shared" si="163"/>
        <v>0</v>
      </c>
      <c r="OGU71" s="191">
        <f t="shared" si="163"/>
        <v>0</v>
      </c>
      <c r="OGV71" s="191">
        <f t="shared" si="163"/>
        <v>0</v>
      </c>
      <c r="OGW71" s="191">
        <f t="shared" si="163"/>
        <v>0</v>
      </c>
      <c r="OGX71" s="191">
        <f t="shared" si="163"/>
        <v>0</v>
      </c>
      <c r="OGY71" s="191">
        <f t="shared" si="163"/>
        <v>0</v>
      </c>
      <c r="OGZ71" s="191">
        <f t="shared" si="163"/>
        <v>0</v>
      </c>
      <c r="OHA71" s="191">
        <f t="shared" si="163"/>
        <v>0</v>
      </c>
      <c r="OHB71" s="191">
        <f t="shared" si="163"/>
        <v>0</v>
      </c>
      <c r="OHC71" s="191">
        <f t="shared" si="163"/>
        <v>0</v>
      </c>
      <c r="OHD71" s="191">
        <f t="shared" si="163"/>
        <v>0</v>
      </c>
      <c r="OHE71" s="191">
        <f t="shared" si="163"/>
        <v>0</v>
      </c>
      <c r="OHF71" s="191">
        <f t="shared" si="163"/>
        <v>0</v>
      </c>
      <c r="OHG71" s="191">
        <f t="shared" si="163"/>
        <v>0</v>
      </c>
      <c r="OHH71" s="191">
        <f t="shared" si="163"/>
        <v>0</v>
      </c>
      <c r="OHI71" s="191">
        <f t="shared" si="163"/>
        <v>0</v>
      </c>
      <c r="OHJ71" s="191">
        <f t="shared" si="163"/>
        <v>0</v>
      </c>
      <c r="OHK71" s="191">
        <f t="shared" si="163"/>
        <v>0</v>
      </c>
      <c r="OHL71" s="191">
        <f t="shared" si="163"/>
        <v>0</v>
      </c>
      <c r="OHM71" s="191">
        <f t="shared" si="163"/>
        <v>0</v>
      </c>
      <c r="OHN71" s="191">
        <f t="shared" si="163"/>
        <v>0</v>
      </c>
      <c r="OHO71" s="191">
        <f t="shared" si="163"/>
        <v>0</v>
      </c>
      <c r="OHP71" s="191">
        <f t="shared" si="163"/>
        <v>0</v>
      </c>
      <c r="OHQ71" s="191">
        <f t="shared" si="163"/>
        <v>0</v>
      </c>
      <c r="OHR71" s="191">
        <f t="shared" si="163"/>
        <v>0</v>
      </c>
      <c r="OHS71" s="191">
        <f t="shared" si="163"/>
        <v>0</v>
      </c>
      <c r="OHT71" s="191">
        <f t="shared" si="163"/>
        <v>0</v>
      </c>
      <c r="OHU71" s="191">
        <f t="shared" si="163"/>
        <v>0</v>
      </c>
      <c r="OHV71" s="191">
        <f t="shared" si="163"/>
        <v>0</v>
      </c>
      <c r="OHW71" s="191">
        <f t="shared" ref="OHW71:OKH71" si="164">SUM(OHW72:OHW84)</f>
        <v>0</v>
      </c>
      <c r="OHX71" s="191">
        <f t="shared" si="164"/>
        <v>0</v>
      </c>
      <c r="OHY71" s="191">
        <f t="shared" si="164"/>
        <v>0</v>
      </c>
      <c r="OHZ71" s="191">
        <f t="shared" si="164"/>
        <v>0</v>
      </c>
      <c r="OIA71" s="191">
        <f t="shared" si="164"/>
        <v>0</v>
      </c>
      <c r="OIB71" s="191">
        <f t="shared" si="164"/>
        <v>0</v>
      </c>
      <c r="OIC71" s="191">
        <f t="shared" si="164"/>
        <v>0</v>
      </c>
      <c r="OID71" s="191">
        <f t="shared" si="164"/>
        <v>0</v>
      </c>
      <c r="OIE71" s="191">
        <f t="shared" si="164"/>
        <v>0</v>
      </c>
      <c r="OIF71" s="191">
        <f t="shared" si="164"/>
        <v>0</v>
      </c>
      <c r="OIG71" s="191">
        <f t="shared" si="164"/>
        <v>0</v>
      </c>
      <c r="OIH71" s="191">
        <f t="shared" si="164"/>
        <v>0</v>
      </c>
      <c r="OII71" s="191">
        <f t="shared" si="164"/>
        <v>0</v>
      </c>
      <c r="OIJ71" s="191">
        <f t="shared" si="164"/>
        <v>0</v>
      </c>
      <c r="OIK71" s="191">
        <f t="shared" si="164"/>
        <v>0</v>
      </c>
      <c r="OIL71" s="191">
        <f t="shared" si="164"/>
        <v>0</v>
      </c>
      <c r="OIM71" s="191">
        <f t="shared" si="164"/>
        <v>0</v>
      </c>
      <c r="OIN71" s="191">
        <f t="shared" si="164"/>
        <v>0</v>
      </c>
      <c r="OIO71" s="191">
        <f t="shared" si="164"/>
        <v>0</v>
      </c>
      <c r="OIP71" s="191">
        <f t="shared" si="164"/>
        <v>0</v>
      </c>
      <c r="OIQ71" s="191">
        <f t="shared" si="164"/>
        <v>0</v>
      </c>
      <c r="OIR71" s="191">
        <f t="shared" si="164"/>
        <v>0</v>
      </c>
      <c r="OIS71" s="191">
        <f t="shared" si="164"/>
        <v>0</v>
      </c>
      <c r="OIT71" s="191">
        <f t="shared" si="164"/>
        <v>0</v>
      </c>
      <c r="OIU71" s="191">
        <f t="shared" si="164"/>
        <v>0</v>
      </c>
      <c r="OIV71" s="191">
        <f t="shared" si="164"/>
        <v>0</v>
      </c>
      <c r="OIW71" s="191">
        <f t="shared" si="164"/>
        <v>0</v>
      </c>
      <c r="OIX71" s="191">
        <f t="shared" si="164"/>
        <v>0</v>
      </c>
      <c r="OIY71" s="191">
        <f t="shared" si="164"/>
        <v>0</v>
      </c>
      <c r="OIZ71" s="191">
        <f t="shared" si="164"/>
        <v>0</v>
      </c>
      <c r="OJA71" s="191">
        <f t="shared" si="164"/>
        <v>0</v>
      </c>
      <c r="OJB71" s="191">
        <f t="shared" si="164"/>
        <v>0</v>
      </c>
      <c r="OJC71" s="191">
        <f t="shared" si="164"/>
        <v>0</v>
      </c>
      <c r="OJD71" s="191">
        <f t="shared" si="164"/>
        <v>0</v>
      </c>
      <c r="OJE71" s="191">
        <f t="shared" si="164"/>
        <v>0</v>
      </c>
      <c r="OJF71" s="191">
        <f t="shared" si="164"/>
        <v>0</v>
      </c>
      <c r="OJG71" s="191">
        <f t="shared" si="164"/>
        <v>0</v>
      </c>
      <c r="OJH71" s="191">
        <f t="shared" si="164"/>
        <v>0</v>
      </c>
      <c r="OJI71" s="191">
        <f t="shared" si="164"/>
        <v>0</v>
      </c>
      <c r="OJJ71" s="191">
        <f t="shared" si="164"/>
        <v>0</v>
      </c>
      <c r="OJK71" s="191">
        <f t="shared" si="164"/>
        <v>0</v>
      </c>
      <c r="OJL71" s="191">
        <f t="shared" si="164"/>
        <v>0</v>
      </c>
      <c r="OJM71" s="191">
        <f t="shared" si="164"/>
        <v>0</v>
      </c>
      <c r="OJN71" s="191">
        <f t="shared" si="164"/>
        <v>0</v>
      </c>
      <c r="OJO71" s="191">
        <f t="shared" si="164"/>
        <v>0</v>
      </c>
      <c r="OJP71" s="191">
        <f t="shared" si="164"/>
        <v>0</v>
      </c>
      <c r="OJQ71" s="191">
        <f t="shared" si="164"/>
        <v>0</v>
      </c>
      <c r="OJR71" s="191">
        <f t="shared" si="164"/>
        <v>0</v>
      </c>
      <c r="OJS71" s="191">
        <f t="shared" si="164"/>
        <v>0</v>
      </c>
      <c r="OJT71" s="191">
        <f t="shared" si="164"/>
        <v>0</v>
      </c>
      <c r="OJU71" s="191">
        <f t="shared" si="164"/>
        <v>0</v>
      </c>
      <c r="OJV71" s="191">
        <f t="shared" si="164"/>
        <v>0</v>
      </c>
      <c r="OJW71" s="191">
        <f t="shared" si="164"/>
        <v>0</v>
      </c>
      <c r="OJX71" s="191">
        <f t="shared" si="164"/>
        <v>0</v>
      </c>
      <c r="OJY71" s="191">
        <f t="shared" si="164"/>
        <v>0</v>
      </c>
      <c r="OJZ71" s="191">
        <f t="shared" si="164"/>
        <v>0</v>
      </c>
      <c r="OKA71" s="191">
        <f t="shared" si="164"/>
        <v>0</v>
      </c>
      <c r="OKB71" s="191">
        <f t="shared" si="164"/>
        <v>0</v>
      </c>
      <c r="OKC71" s="191">
        <f t="shared" si="164"/>
        <v>0</v>
      </c>
      <c r="OKD71" s="191">
        <f t="shared" si="164"/>
        <v>0</v>
      </c>
      <c r="OKE71" s="191">
        <f t="shared" si="164"/>
        <v>0</v>
      </c>
      <c r="OKF71" s="191">
        <f t="shared" si="164"/>
        <v>0</v>
      </c>
      <c r="OKG71" s="191">
        <f t="shared" si="164"/>
        <v>0</v>
      </c>
      <c r="OKH71" s="191">
        <f t="shared" si="164"/>
        <v>0</v>
      </c>
      <c r="OKI71" s="191">
        <f t="shared" ref="OKI71:OMT71" si="165">SUM(OKI72:OKI84)</f>
        <v>0</v>
      </c>
      <c r="OKJ71" s="191">
        <f t="shared" si="165"/>
        <v>0</v>
      </c>
      <c r="OKK71" s="191">
        <f t="shared" si="165"/>
        <v>0</v>
      </c>
      <c r="OKL71" s="191">
        <f t="shared" si="165"/>
        <v>0</v>
      </c>
      <c r="OKM71" s="191">
        <f t="shared" si="165"/>
        <v>0</v>
      </c>
      <c r="OKN71" s="191">
        <f t="shared" si="165"/>
        <v>0</v>
      </c>
      <c r="OKO71" s="191">
        <f t="shared" si="165"/>
        <v>0</v>
      </c>
      <c r="OKP71" s="191">
        <f t="shared" si="165"/>
        <v>0</v>
      </c>
      <c r="OKQ71" s="191">
        <f t="shared" si="165"/>
        <v>0</v>
      </c>
      <c r="OKR71" s="191">
        <f t="shared" si="165"/>
        <v>0</v>
      </c>
      <c r="OKS71" s="191">
        <f t="shared" si="165"/>
        <v>0</v>
      </c>
      <c r="OKT71" s="191">
        <f t="shared" si="165"/>
        <v>0</v>
      </c>
      <c r="OKU71" s="191">
        <f t="shared" si="165"/>
        <v>0</v>
      </c>
      <c r="OKV71" s="191">
        <f t="shared" si="165"/>
        <v>0</v>
      </c>
      <c r="OKW71" s="191">
        <f t="shared" si="165"/>
        <v>0</v>
      </c>
      <c r="OKX71" s="191">
        <f t="shared" si="165"/>
        <v>0</v>
      </c>
      <c r="OKY71" s="191">
        <f t="shared" si="165"/>
        <v>0</v>
      </c>
      <c r="OKZ71" s="191">
        <f t="shared" si="165"/>
        <v>0</v>
      </c>
      <c r="OLA71" s="191">
        <f t="shared" si="165"/>
        <v>0</v>
      </c>
      <c r="OLB71" s="191">
        <f t="shared" si="165"/>
        <v>0</v>
      </c>
      <c r="OLC71" s="191">
        <f t="shared" si="165"/>
        <v>0</v>
      </c>
      <c r="OLD71" s="191">
        <f t="shared" si="165"/>
        <v>0</v>
      </c>
      <c r="OLE71" s="191">
        <f t="shared" si="165"/>
        <v>0</v>
      </c>
      <c r="OLF71" s="191">
        <f t="shared" si="165"/>
        <v>0</v>
      </c>
      <c r="OLG71" s="191">
        <f t="shared" si="165"/>
        <v>0</v>
      </c>
      <c r="OLH71" s="191">
        <f t="shared" si="165"/>
        <v>0</v>
      </c>
      <c r="OLI71" s="191">
        <f t="shared" si="165"/>
        <v>0</v>
      </c>
      <c r="OLJ71" s="191">
        <f t="shared" si="165"/>
        <v>0</v>
      </c>
      <c r="OLK71" s="191">
        <f t="shared" si="165"/>
        <v>0</v>
      </c>
      <c r="OLL71" s="191">
        <f t="shared" si="165"/>
        <v>0</v>
      </c>
      <c r="OLM71" s="191">
        <f t="shared" si="165"/>
        <v>0</v>
      </c>
      <c r="OLN71" s="191">
        <f t="shared" si="165"/>
        <v>0</v>
      </c>
      <c r="OLO71" s="191">
        <f t="shared" si="165"/>
        <v>0</v>
      </c>
      <c r="OLP71" s="191">
        <f t="shared" si="165"/>
        <v>0</v>
      </c>
      <c r="OLQ71" s="191">
        <f t="shared" si="165"/>
        <v>0</v>
      </c>
      <c r="OLR71" s="191">
        <f t="shared" si="165"/>
        <v>0</v>
      </c>
      <c r="OLS71" s="191">
        <f t="shared" si="165"/>
        <v>0</v>
      </c>
      <c r="OLT71" s="191">
        <f t="shared" si="165"/>
        <v>0</v>
      </c>
      <c r="OLU71" s="191">
        <f t="shared" si="165"/>
        <v>0</v>
      </c>
      <c r="OLV71" s="191">
        <f t="shared" si="165"/>
        <v>0</v>
      </c>
      <c r="OLW71" s="191">
        <f t="shared" si="165"/>
        <v>0</v>
      </c>
      <c r="OLX71" s="191">
        <f t="shared" si="165"/>
        <v>0</v>
      </c>
      <c r="OLY71" s="191">
        <f t="shared" si="165"/>
        <v>0</v>
      </c>
      <c r="OLZ71" s="191">
        <f t="shared" si="165"/>
        <v>0</v>
      </c>
      <c r="OMA71" s="191">
        <f t="shared" si="165"/>
        <v>0</v>
      </c>
      <c r="OMB71" s="191">
        <f t="shared" si="165"/>
        <v>0</v>
      </c>
      <c r="OMC71" s="191">
        <f t="shared" si="165"/>
        <v>0</v>
      </c>
      <c r="OMD71" s="191">
        <f t="shared" si="165"/>
        <v>0</v>
      </c>
      <c r="OME71" s="191">
        <f t="shared" si="165"/>
        <v>0</v>
      </c>
      <c r="OMF71" s="191">
        <f t="shared" si="165"/>
        <v>0</v>
      </c>
      <c r="OMG71" s="191">
        <f t="shared" si="165"/>
        <v>0</v>
      </c>
      <c r="OMH71" s="191">
        <f t="shared" si="165"/>
        <v>0</v>
      </c>
      <c r="OMI71" s="191">
        <f t="shared" si="165"/>
        <v>0</v>
      </c>
      <c r="OMJ71" s="191">
        <f t="shared" si="165"/>
        <v>0</v>
      </c>
      <c r="OMK71" s="191">
        <f t="shared" si="165"/>
        <v>0</v>
      </c>
      <c r="OML71" s="191">
        <f t="shared" si="165"/>
        <v>0</v>
      </c>
      <c r="OMM71" s="191">
        <f t="shared" si="165"/>
        <v>0</v>
      </c>
      <c r="OMN71" s="191">
        <f t="shared" si="165"/>
        <v>0</v>
      </c>
      <c r="OMO71" s="191">
        <f t="shared" si="165"/>
        <v>0</v>
      </c>
      <c r="OMP71" s="191">
        <f t="shared" si="165"/>
        <v>0</v>
      </c>
      <c r="OMQ71" s="191">
        <f t="shared" si="165"/>
        <v>0</v>
      </c>
      <c r="OMR71" s="191">
        <f t="shared" si="165"/>
        <v>0</v>
      </c>
      <c r="OMS71" s="191">
        <f t="shared" si="165"/>
        <v>0</v>
      </c>
      <c r="OMT71" s="191">
        <f t="shared" si="165"/>
        <v>0</v>
      </c>
      <c r="OMU71" s="191">
        <f t="shared" ref="OMU71:OPF71" si="166">SUM(OMU72:OMU84)</f>
        <v>0</v>
      </c>
      <c r="OMV71" s="191">
        <f t="shared" si="166"/>
        <v>0</v>
      </c>
      <c r="OMW71" s="191">
        <f t="shared" si="166"/>
        <v>0</v>
      </c>
      <c r="OMX71" s="191">
        <f t="shared" si="166"/>
        <v>0</v>
      </c>
      <c r="OMY71" s="191">
        <f t="shared" si="166"/>
        <v>0</v>
      </c>
      <c r="OMZ71" s="191">
        <f t="shared" si="166"/>
        <v>0</v>
      </c>
      <c r="ONA71" s="191">
        <f t="shared" si="166"/>
        <v>0</v>
      </c>
      <c r="ONB71" s="191">
        <f t="shared" si="166"/>
        <v>0</v>
      </c>
      <c r="ONC71" s="191">
        <f t="shared" si="166"/>
        <v>0</v>
      </c>
      <c r="OND71" s="191">
        <f t="shared" si="166"/>
        <v>0</v>
      </c>
      <c r="ONE71" s="191">
        <f t="shared" si="166"/>
        <v>0</v>
      </c>
      <c r="ONF71" s="191">
        <f t="shared" si="166"/>
        <v>0</v>
      </c>
      <c r="ONG71" s="191">
        <f t="shared" si="166"/>
        <v>0</v>
      </c>
      <c r="ONH71" s="191">
        <f t="shared" si="166"/>
        <v>0</v>
      </c>
      <c r="ONI71" s="191">
        <f t="shared" si="166"/>
        <v>0</v>
      </c>
      <c r="ONJ71" s="191">
        <f t="shared" si="166"/>
        <v>0</v>
      </c>
      <c r="ONK71" s="191">
        <f t="shared" si="166"/>
        <v>0</v>
      </c>
      <c r="ONL71" s="191">
        <f t="shared" si="166"/>
        <v>0</v>
      </c>
      <c r="ONM71" s="191">
        <f t="shared" si="166"/>
        <v>0</v>
      </c>
      <c r="ONN71" s="191">
        <f t="shared" si="166"/>
        <v>0</v>
      </c>
      <c r="ONO71" s="191">
        <f t="shared" si="166"/>
        <v>0</v>
      </c>
      <c r="ONP71" s="191">
        <f t="shared" si="166"/>
        <v>0</v>
      </c>
      <c r="ONQ71" s="191">
        <f t="shared" si="166"/>
        <v>0</v>
      </c>
      <c r="ONR71" s="191">
        <f t="shared" si="166"/>
        <v>0</v>
      </c>
      <c r="ONS71" s="191">
        <f t="shared" si="166"/>
        <v>0</v>
      </c>
      <c r="ONT71" s="191">
        <f t="shared" si="166"/>
        <v>0</v>
      </c>
      <c r="ONU71" s="191">
        <f t="shared" si="166"/>
        <v>0</v>
      </c>
      <c r="ONV71" s="191">
        <f t="shared" si="166"/>
        <v>0</v>
      </c>
      <c r="ONW71" s="191">
        <f t="shared" si="166"/>
        <v>0</v>
      </c>
      <c r="ONX71" s="191">
        <f t="shared" si="166"/>
        <v>0</v>
      </c>
      <c r="ONY71" s="191">
        <f t="shared" si="166"/>
        <v>0</v>
      </c>
      <c r="ONZ71" s="191">
        <f t="shared" si="166"/>
        <v>0</v>
      </c>
      <c r="OOA71" s="191">
        <f t="shared" si="166"/>
        <v>0</v>
      </c>
      <c r="OOB71" s="191">
        <f t="shared" si="166"/>
        <v>0</v>
      </c>
      <c r="OOC71" s="191">
        <f t="shared" si="166"/>
        <v>0</v>
      </c>
      <c r="OOD71" s="191">
        <f t="shared" si="166"/>
        <v>0</v>
      </c>
      <c r="OOE71" s="191">
        <f t="shared" si="166"/>
        <v>0</v>
      </c>
      <c r="OOF71" s="191">
        <f t="shared" si="166"/>
        <v>0</v>
      </c>
      <c r="OOG71" s="191">
        <f t="shared" si="166"/>
        <v>0</v>
      </c>
      <c r="OOH71" s="191">
        <f t="shared" si="166"/>
        <v>0</v>
      </c>
      <c r="OOI71" s="191">
        <f t="shared" si="166"/>
        <v>0</v>
      </c>
      <c r="OOJ71" s="191">
        <f t="shared" si="166"/>
        <v>0</v>
      </c>
      <c r="OOK71" s="191">
        <f t="shared" si="166"/>
        <v>0</v>
      </c>
      <c r="OOL71" s="191">
        <f t="shared" si="166"/>
        <v>0</v>
      </c>
      <c r="OOM71" s="191">
        <f t="shared" si="166"/>
        <v>0</v>
      </c>
      <c r="OON71" s="191">
        <f t="shared" si="166"/>
        <v>0</v>
      </c>
      <c r="OOO71" s="191">
        <f t="shared" si="166"/>
        <v>0</v>
      </c>
      <c r="OOP71" s="191">
        <f t="shared" si="166"/>
        <v>0</v>
      </c>
      <c r="OOQ71" s="191">
        <f t="shared" si="166"/>
        <v>0</v>
      </c>
      <c r="OOR71" s="191">
        <f t="shared" si="166"/>
        <v>0</v>
      </c>
      <c r="OOS71" s="191">
        <f t="shared" si="166"/>
        <v>0</v>
      </c>
      <c r="OOT71" s="191">
        <f t="shared" si="166"/>
        <v>0</v>
      </c>
      <c r="OOU71" s="191">
        <f t="shared" si="166"/>
        <v>0</v>
      </c>
      <c r="OOV71" s="191">
        <f t="shared" si="166"/>
        <v>0</v>
      </c>
      <c r="OOW71" s="191">
        <f t="shared" si="166"/>
        <v>0</v>
      </c>
      <c r="OOX71" s="191">
        <f t="shared" si="166"/>
        <v>0</v>
      </c>
      <c r="OOY71" s="191">
        <f t="shared" si="166"/>
        <v>0</v>
      </c>
      <c r="OOZ71" s="191">
        <f t="shared" si="166"/>
        <v>0</v>
      </c>
      <c r="OPA71" s="191">
        <f t="shared" si="166"/>
        <v>0</v>
      </c>
      <c r="OPB71" s="191">
        <f t="shared" si="166"/>
        <v>0</v>
      </c>
      <c r="OPC71" s="191">
        <f t="shared" si="166"/>
        <v>0</v>
      </c>
      <c r="OPD71" s="191">
        <f t="shared" si="166"/>
        <v>0</v>
      </c>
      <c r="OPE71" s="191">
        <f t="shared" si="166"/>
        <v>0</v>
      </c>
      <c r="OPF71" s="191">
        <f t="shared" si="166"/>
        <v>0</v>
      </c>
      <c r="OPG71" s="191">
        <f t="shared" ref="OPG71:ORR71" si="167">SUM(OPG72:OPG84)</f>
        <v>0</v>
      </c>
      <c r="OPH71" s="191">
        <f t="shared" si="167"/>
        <v>0</v>
      </c>
      <c r="OPI71" s="191">
        <f t="shared" si="167"/>
        <v>0</v>
      </c>
      <c r="OPJ71" s="191">
        <f t="shared" si="167"/>
        <v>0</v>
      </c>
      <c r="OPK71" s="191">
        <f t="shared" si="167"/>
        <v>0</v>
      </c>
      <c r="OPL71" s="191">
        <f t="shared" si="167"/>
        <v>0</v>
      </c>
      <c r="OPM71" s="191">
        <f t="shared" si="167"/>
        <v>0</v>
      </c>
      <c r="OPN71" s="191">
        <f t="shared" si="167"/>
        <v>0</v>
      </c>
      <c r="OPO71" s="191">
        <f t="shared" si="167"/>
        <v>0</v>
      </c>
      <c r="OPP71" s="191">
        <f t="shared" si="167"/>
        <v>0</v>
      </c>
      <c r="OPQ71" s="191">
        <f t="shared" si="167"/>
        <v>0</v>
      </c>
      <c r="OPR71" s="191">
        <f t="shared" si="167"/>
        <v>0</v>
      </c>
      <c r="OPS71" s="191">
        <f t="shared" si="167"/>
        <v>0</v>
      </c>
      <c r="OPT71" s="191">
        <f t="shared" si="167"/>
        <v>0</v>
      </c>
      <c r="OPU71" s="191">
        <f t="shared" si="167"/>
        <v>0</v>
      </c>
      <c r="OPV71" s="191">
        <f t="shared" si="167"/>
        <v>0</v>
      </c>
      <c r="OPW71" s="191">
        <f t="shared" si="167"/>
        <v>0</v>
      </c>
      <c r="OPX71" s="191">
        <f t="shared" si="167"/>
        <v>0</v>
      </c>
      <c r="OPY71" s="191">
        <f t="shared" si="167"/>
        <v>0</v>
      </c>
      <c r="OPZ71" s="191">
        <f t="shared" si="167"/>
        <v>0</v>
      </c>
      <c r="OQA71" s="191">
        <f t="shared" si="167"/>
        <v>0</v>
      </c>
      <c r="OQB71" s="191">
        <f t="shared" si="167"/>
        <v>0</v>
      </c>
      <c r="OQC71" s="191">
        <f t="shared" si="167"/>
        <v>0</v>
      </c>
      <c r="OQD71" s="191">
        <f t="shared" si="167"/>
        <v>0</v>
      </c>
      <c r="OQE71" s="191">
        <f t="shared" si="167"/>
        <v>0</v>
      </c>
      <c r="OQF71" s="191">
        <f t="shared" si="167"/>
        <v>0</v>
      </c>
      <c r="OQG71" s="191">
        <f t="shared" si="167"/>
        <v>0</v>
      </c>
      <c r="OQH71" s="191">
        <f t="shared" si="167"/>
        <v>0</v>
      </c>
      <c r="OQI71" s="191">
        <f t="shared" si="167"/>
        <v>0</v>
      </c>
      <c r="OQJ71" s="191">
        <f t="shared" si="167"/>
        <v>0</v>
      </c>
      <c r="OQK71" s="191">
        <f t="shared" si="167"/>
        <v>0</v>
      </c>
      <c r="OQL71" s="191">
        <f t="shared" si="167"/>
        <v>0</v>
      </c>
      <c r="OQM71" s="191">
        <f t="shared" si="167"/>
        <v>0</v>
      </c>
      <c r="OQN71" s="191">
        <f t="shared" si="167"/>
        <v>0</v>
      </c>
      <c r="OQO71" s="191">
        <f t="shared" si="167"/>
        <v>0</v>
      </c>
      <c r="OQP71" s="191">
        <f t="shared" si="167"/>
        <v>0</v>
      </c>
      <c r="OQQ71" s="191">
        <f t="shared" si="167"/>
        <v>0</v>
      </c>
      <c r="OQR71" s="191">
        <f t="shared" si="167"/>
        <v>0</v>
      </c>
      <c r="OQS71" s="191">
        <f t="shared" si="167"/>
        <v>0</v>
      </c>
      <c r="OQT71" s="191">
        <f t="shared" si="167"/>
        <v>0</v>
      </c>
      <c r="OQU71" s="191">
        <f t="shared" si="167"/>
        <v>0</v>
      </c>
      <c r="OQV71" s="191">
        <f t="shared" si="167"/>
        <v>0</v>
      </c>
      <c r="OQW71" s="191">
        <f t="shared" si="167"/>
        <v>0</v>
      </c>
      <c r="OQX71" s="191">
        <f t="shared" si="167"/>
        <v>0</v>
      </c>
      <c r="OQY71" s="191">
        <f t="shared" si="167"/>
        <v>0</v>
      </c>
      <c r="OQZ71" s="191">
        <f t="shared" si="167"/>
        <v>0</v>
      </c>
      <c r="ORA71" s="191">
        <f t="shared" si="167"/>
        <v>0</v>
      </c>
      <c r="ORB71" s="191">
        <f t="shared" si="167"/>
        <v>0</v>
      </c>
      <c r="ORC71" s="191">
        <f t="shared" si="167"/>
        <v>0</v>
      </c>
      <c r="ORD71" s="191">
        <f t="shared" si="167"/>
        <v>0</v>
      </c>
      <c r="ORE71" s="191">
        <f t="shared" si="167"/>
        <v>0</v>
      </c>
      <c r="ORF71" s="191">
        <f t="shared" si="167"/>
        <v>0</v>
      </c>
      <c r="ORG71" s="191">
        <f t="shared" si="167"/>
        <v>0</v>
      </c>
      <c r="ORH71" s="191">
        <f t="shared" si="167"/>
        <v>0</v>
      </c>
      <c r="ORI71" s="191">
        <f t="shared" si="167"/>
        <v>0</v>
      </c>
      <c r="ORJ71" s="191">
        <f t="shared" si="167"/>
        <v>0</v>
      </c>
      <c r="ORK71" s="191">
        <f t="shared" si="167"/>
        <v>0</v>
      </c>
      <c r="ORL71" s="191">
        <f t="shared" si="167"/>
        <v>0</v>
      </c>
      <c r="ORM71" s="191">
        <f t="shared" si="167"/>
        <v>0</v>
      </c>
      <c r="ORN71" s="191">
        <f t="shared" si="167"/>
        <v>0</v>
      </c>
      <c r="ORO71" s="191">
        <f t="shared" si="167"/>
        <v>0</v>
      </c>
      <c r="ORP71" s="191">
        <f t="shared" si="167"/>
        <v>0</v>
      </c>
      <c r="ORQ71" s="191">
        <f t="shared" si="167"/>
        <v>0</v>
      </c>
      <c r="ORR71" s="191">
        <f t="shared" si="167"/>
        <v>0</v>
      </c>
      <c r="ORS71" s="191">
        <f t="shared" ref="ORS71:OUD71" si="168">SUM(ORS72:ORS84)</f>
        <v>0</v>
      </c>
      <c r="ORT71" s="191">
        <f t="shared" si="168"/>
        <v>0</v>
      </c>
      <c r="ORU71" s="191">
        <f t="shared" si="168"/>
        <v>0</v>
      </c>
      <c r="ORV71" s="191">
        <f t="shared" si="168"/>
        <v>0</v>
      </c>
      <c r="ORW71" s="191">
        <f t="shared" si="168"/>
        <v>0</v>
      </c>
      <c r="ORX71" s="191">
        <f t="shared" si="168"/>
        <v>0</v>
      </c>
      <c r="ORY71" s="191">
        <f t="shared" si="168"/>
        <v>0</v>
      </c>
      <c r="ORZ71" s="191">
        <f t="shared" si="168"/>
        <v>0</v>
      </c>
      <c r="OSA71" s="191">
        <f t="shared" si="168"/>
        <v>0</v>
      </c>
      <c r="OSB71" s="191">
        <f t="shared" si="168"/>
        <v>0</v>
      </c>
      <c r="OSC71" s="191">
        <f t="shared" si="168"/>
        <v>0</v>
      </c>
      <c r="OSD71" s="191">
        <f t="shared" si="168"/>
        <v>0</v>
      </c>
      <c r="OSE71" s="191">
        <f t="shared" si="168"/>
        <v>0</v>
      </c>
      <c r="OSF71" s="191">
        <f t="shared" si="168"/>
        <v>0</v>
      </c>
      <c r="OSG71" s="191">
        <f t="shared" si="168"/>
        <v>0</v>
      </c>
      <c r="OSH71" s="191">
        <f t="shared" si="168"/>
        <v>0</v>
      </c>
      <c r="OSI71" s="191">
        <f t="shared" si="168"/>
        <v>0</v>
      </c>
      <c r="OSJ71" s="191">
        <f t="shared" si="168"/>
        <v>0</v>
      </c>
      <c r="OSK71" s="191">
        <f t="shared" si="168"/>
        <v>0</v>
      </c>
      <c r="OSL71" s="191">
        <f t="shared" si="168"/>
        <v>0</v>
      </c>
      <c r="OSM71" s="191">
        <f t="shared" si="168"/>
        <v>0</v>
      </c>
      <c r="OSN71" s="191">
        <f t="shared" si="168"/>
        <v>0</v>
      </c>
      <c r="OSO71" s="191">
        <f t="shared" si="168"/>
        <v>0</v>
      </c>
      <c r="OSP71" s="191">
        <f t="shared" si="168"/>
        <v>0</v>
      </c>
      <c r="OSQ71" s="191">
        <f t="shared" si="168"/>
        <v>0</v>
      </c>
      <c r="OSR71" s="191">
        <f t="shared" si="168"/>
        <v>0</v>
      </c>
      <c r="OSS71" s="191">
        <f t="shared" si="168"/>
        <v>0</v>
      </c>
      <c r="OST71" s="191">
        <f t="shared" si="168"/>
        <v>0</v>
      </c>
      <c r="OSU71" s="191">
        <f t="shared" si="168"/>
        <v>0</v>
      </c>
      <c r="OSV71" s="191">
        <f t="shared" si="168"/>
        <v>0</v>
      </c>
      <c r="OSW71" s="191">
        <f t="shared" si="168"/>
        <v>0</v>
      </c>
      <c r="OSX71" s="191">
        <f t="shared" si="168"/>
        <v>0</v>
      </c>
      <c r="OSY71" s="191">
        <f t="shared" si="168"/>
        <v>0</v>
      </c>
      <c r="OSZ71" s="191">
        <f t="shared" si="168"/>
        <v>0</v>
      </c>
      <c r="OTA71" s="191">
        <f t="shared" si="168"/>
        <v>0</v>
      </c>
      <c r="OTB71" s="191">
        <f t="shared" si="168"/>
        <v>0</v>
      </c>
      <c r="OTC71" s="191">
        <f t="shared" si="168"/>
        <v>0</v>
      </c>
      <c r="OTD71" s="191">
        <f t="shared" si="168"/>
        <v>0</v>
      </c>
      <c r="OTE71" s="191">
        <f t="shared" si="168"/>
        <v>0</v>
      </c>
      <c r="OTF71" s="191">
        <f t="shared" si="168"/>
        <v>0</v>
      </c>
      <c r="OTG71" s="191">
        <f t="shared" si="168"/>
        <v>0</v>
      </c>
      <c r="OTH71" s="191">
        <f t="shared" si="168"/>
        <v>0</v>
      </c>
      <c r="OTI71" s="191">
        <f t="shared" si="168"/>
        <v>0</v>
      </c>
      <c r="OTJ71" s="191">
        <f t="shared" si="168"/>
        <v>0</v>
      </c>
      <c r="OTK71" s="191">
        <f t="shared" si="168"/>
        <v>0</v>
      </c>
      <c r="OTL71" s="191">
        <f t="shared" si="168"/>
        <v>0</v>
      </c>
      <c r="OTM71" s="191">
        <f t="shared" si="168"/>
        <v>0</v>
      </c>
      <c r="OTN71" s="191">
        <f t="shared" si="168"/>
        <v>0</v>
      </c>
      <c r="OTO71" s="191">
        <f t="shared" si="168"/>
        <v>0</v>
      </c>
      <c r="OTP71" s="191">
        <f t="shared" si="168"/>
        <v>0</v>
      </c>
      <c r="OTQ71" s="191">
        <f t="shared" si="168"/>
        <v>0</v>
      </c>
      <c r="OTR71" s="191">
        <f t="shared" si="168"/>
        <v>0</v>
      </c>
      <c r="OTS71" s="191">
        <f t="shared" si="168"/>
        <v>0</v>
      </c>
      <c r="OTT71" s="191">
        <f t="shared" si="168"/>
        <v>0</v>
      </c>
      <c r="OTU71" s="191">
        <f t="shared" si="168"/>
        <v>0</v>
      </c>
      <c r="OTV71" s="191">
        <f t="shared" si="168"/>
        <v>0</v>
      </c>
      <c r="OTW71" s="191">
        <f t="shared" si="168"/>
        <v>0</v>
      </c>
      <c r="OTX71" s="191">
        <f t="shared" si="168"/>
        <v>0</v>
      </c>
      <c r="OTY71" s="191">
        <f t="shared" si="168"/>
        <v>0</v>
      </c>
      <c r="OTZ71" s="191">
        <f t="shared" si="168"/>
        <v>0</v>
      </c>
      <c r="OUA71" s="191">
        <f t="shared" si="168"/>
        <v>0</v>
      </c>
      <c r="OUB71" s="191">
        <f t="shared" si="168"/>
        <v>0</v>
      </c>
      <c r="OUC71" s="191">
        <f t="shared" si="168"/>
        <v>0</v>
      </c>
      <c r="OUD71" s="191">
        <f t="shared" si="168"/>
        <v>0</v>
      </c>
      <c r="OUE71" s="191">
        <f t="shared" ref="OUE71:OWP71" si="169">SUM(OUE72:OUE84)</f>
        <v>0</v>
      </c>
      <c r="OUF71" s="191">
        <f t="shared" si="169"/>
        <v>0</v>
      </c>
      <c r="OUG71" s="191">
        <f t="shared" si="169"/>
        <v>0</v>
      </c>
      <c r="OUH71" s="191">
        <f t="shared" si="169"/>
        <v>0</v>
      </c>
      <c r="OUI71" s="191">
        <f t="shared" si="169"/>
        <v>0</v>
      </c>
      <c r="OUJ71" s="191">
        <f t="shared" si="169"/>
        <v>0</v>
      </c>
      <c r="OUK71" s="191">
        <f t="shared" si="169"/>
        <v>0</v>
      </c>
      <c r="OUL71" s="191">
        <f t="shared" si="169"/>
        <v>0</v>
      </c>
      <c r="OUM71" s="191">
        <f t="shared" si="169"/>
        <v>0</v>
      </c>
      <c r="OUN71" s="191">
        <f t="shared" si="169"/>
        <v>0</v>
      </c>
      <c r="OUO71" s="191">
        <f t="shared" si="169"/>
        <v>0</v>
      </c>
      <c r="OUP71" s="191">
        <f t="shared" si="169"/>
        <v>0</v>
      </c>
      <c r="OUQ71" s="191">
        <f t="shared" si="169"/>
        <v>0</v>
      </c>
      <c r="OUR71" s="191">
        <f t="shared" si="169"/>
        <v>0</v>
      </c>
      <c r="OUS71" s="191">
        <f t="shared" si="169"/>
        <v>0</v>
      </c>
      <c r="OUT71" s="191">
        <f t="shared" si="169"/>
        <v>0</v>
      </c>
      <c r="OUU71" s="191">
        <f t="shared" si="169"/>
        <v>0</v>
      </c>
      <c r="OUV71" s="191">
        <f t="shared" si="169"/>
        <v>0</v>
      </c>
      <c r="OUW71" s="191">
        <f t="shared" si="169"/>
        <v>0</v>
      </c>
      <c r="OUX71" s="191">
        <f t="shared" si="169"/>
        <v>0</v>
      </c>
      <c r="OUY71" s="191">
        <f t="shared" si="169"/>
        <v>0</v>
      </c>
      <c r="OUZ71" s="191">
        <f t="shared" si="169"/>
        <v>0</v>
      </c>
      <c r="OVA71" s="191">
        <f t="shared" si="169"/>
        <v>0</v>
      </c>
      <c r="OVB71" s="191">
        <f t="shared" si="169"/>
        <v>0</v>
      </c>
      <c r="OVC71" s="191">
        <f t="shared" si="169"/>
        <v>0</v>
      </c>
      <c r="OVD71" s="191">
        <f t="shared" si="169"/>
        <v>0</v>
      </c>
      <c r="OVE71" s="191">
        <f t="shared" si="169"/>
        <v>0</v>
      </c>
      <c r="OVF71" s="191">
        <f t="shared" si="169"/>
        <v>0</v>
      </c>
      <c r="OVG71" s="191">
        <f t="shared" si="169"/>
        <v>0</v>
      </c>
      <c r="OVH71" s="191">
        <f t="shared" si="169"/>
        <v>0</v>
      </c>
      <c r="OVI71" s="191">
        <f t="shared" si="169"/>
        <v>0</v>
      </c>
      <c r="OVJ71" s="191">
        <f t="shared" si="169"/>
        <v>0</v>
      </c>
      <c r="OVK71" s="191">
        <f t="shared" si="169"/>
        <v>0</v>
      </c>
      <c r="OVL71" s="191">
        <f t="shared" si="169"/>
        <v>0</v>
      </c>
      <c r="OVM71" s="191">
        <f t="shared" si="169"/>
        <v>0</v>
      </c>
      <c r="OVN71" s="191">
        <f t="shared" si="169"/>
        <v>0</v>
      </c>
      <c r="OVO71" s="191">
        <f t="shared" si="169"/>
        <v>0</v>
      </c>
      <c r="OVP71" s="191">
        <f t="shared" si="169"/>
        <v>0</v>
      </c>
      <c r="OVQ71" s="191">
        <f t="shared" si="169"/>
        <v>0</v>
      </c>
      <c r="OVR71" s="191">
        <f t="shared" si="169"/>
        <v>0</v>
      </c>
      <c r="OVS71" s="191">
        <f t="shared" si="169"/>
        <v>0</v>
      </c>
      <c r="OVT71" s="191">
        <f t="shared" si="169"/>
        <v>0</v>
      </c>
      <c r="OVU71" s="191">
        <f t="shared" si="169"/>
        <v>0</v>
      </c>
      <c r="OVV71" s="191">
        <f t="shared" si="169"/>
        <v>0</v>
      </c>
      <c r="OVW71" s="191">
        <f t="shared" si="169"/>
        <v>0</v>
      </c>
      <c r="OVX71" s="191">
        <f t="shared" si="169"/>
        <v>0</v>
      </c>
      <c r="OVY71" s="191">
        <f t="shared" si="169"/>
        <v>0</v>
      </c>
      <c r="OVZ71" s="191">
        <f t="shared" si="169"/>
        <v>0</v>
      </c>
      <c r="OWA71" s="191">
        <f t="shared" si="169"/>
        <v>0</v>
      </c>
      <c r="OWB71" s="191">
        <f t="shared" si="169"/>
        <v>0</v>
      </c>
      <c r="OWC71" s="191">
        <f t="shared" si="169"/>
        <v>0</v>
      </c>
      <c r="OWD71" s="191">
        <f t="shared" si="169"/>
        <v>0</v>
      </c>
      <c r="OWE71" s="191">
        <f t="shared" si="169"/>
        <v>0</v>
      </c>
      <c r="OWF71" s="191">
        <f t="shared" si="169"/>
        <v>0</v>
      </c>
      <c r="OWG71" s="191">
        <f t="shared" si="169"/>
        <v>0</v>
      </c>
      <c r="OWH71" s="191">
        <f t="shared" si="169"/>
        <v>0</v>
      </c>
      <c r="OWI71" s="191">
        <f t="shared" si="169"/>
        <v>0</v>
      </c>
      <c r="OWJ71" s="191">
        <f t="shared" si="169"/>
        <v>0</v>
      </c>
      <c r="OWK71" s="191">
        <f t="shared" si="169"/>
        <v>0</v>
      </c>
      <c r="OWL71" s="191">
        <f t="shared" si="169"/>
        <v>0</v>
      </c>
      <c r="OWM71" s="191">
        <f t="shared" si="169"/>
        <v>0</v>
      </c>
      <c r="OWN71" s="191">
        <f t="shared" si="169"/>
        <v>0</v>
      </c>
      <c r="OWO71" s="191">
        <f t="shared" si="169"/>
        <v>0</v>
      </c>
      <c r="OWP71" s="191">
        <f t="shared" si="169"/>
        <v>0</v>
      </c>
      <c r="OWQ71" s="191">
        <f t="shared" ref="OWQ71:OZB71" si="170">SUM(OWQ72:OWQ84)</f>
        <v>0</v>
      </c>
      <c r="OWR71" s="191">
        <f t="shared" si="170"/>
        <v>0</v>
      </c>
      <c r="OWS71" s="191">
        <f t="shared" si="170"/>
        <v>0</v>
      </c>
      <c r="OWT71" s="191">
        <f t="shared" si="170"/>
        <v>0</v>
      </c>
      <c r="OWU71" s="191">
        <f t="shared" si="170"/>
        <v>0</v>
      </c>
      <c r="OWV71" s="191">
        <f t="shared" si="170"/>
        <v>0</v>
      </c>
      <c r="OWW71" s="191">
        <f t="shared" si="170"/>
        <v>0</v>
      </c>
      <c r="OWX71" s="191">
        <f t="shared" si="170"/>
        <v>0</v>
      </c>
      <c r="OWY71" s="191">
        <f t="shared" si="170"/>
        <v>0</v>
      </c>
      <c r="OWZ71" s="191">
        <f t="shared" si="170"/>
        <v>0</v>
      </c>
      <c r="OXA71" s="191">
        <f t="shared" si="170"/>
        <v>0</v>
      </c>
      <c r="OXB71" s="191">
        <f t="shared" si="170"/>
        <v>0</v>
      </c>
      <c r="OXC71" s="191">
        <f t="shared" si="170"/>
        <v>0</v>
      </c>
      <c r="OXD71" s="191">
        <f t="shared" si="170"/>
        <v>0</v>
      </c>
      <c r="OXE71" s="191">
        <f t="shared" si="170"/>
        <v>0</v>
      </c>
      <c r="OXF71" s="191">
        <f t="shared" si="170"/>
        <v>0</v>
      </c>
      <c r="OXG71" s="191">
        <f t="shared" si="170"/>
        <v>0</v>
      </c>
      <c r="OXH71" s="191">
        <f t="shared" si="170"/>
        <v>0</v>
      </c>
      <c r="OXI71" s="191">
        <f t="shared" si="170"/>
        <v>0</v>
      </c>
      <c r="OXJ71" s="191">
        <f t="shared" si="170"/>
        <v>0</v>
      </c>
      <c r="OXK71" s="191">
        <f t="shared" si="170"/>
        <v>0</v>
      </c>
      <c r="OXL71" s="191">
        <f t="shared" si="170"/>
        <v>0</v>
      </c>
      <c r="OXM71" s="191">
        <f t="shared" si="170"/>
        <v>0</v>
      </c>
      <c r="OXN71" s="191">
        <f t="shared" si="170"/>
        <v>0</v>
      </c>
      <c r="OXO71" s="191">
        <f t="shared" si="170"/>
        <v>0</v>
      </c>
      <c r="OXP71" s="191">
        <f t="shared" si="170"/>
        <v>0</v>
      </c>
      <c r="OXQ71" s="191">
        <f t="shared" si="170"/>
        <v>0</v>
      </c>
      <c r="OXR71" s="191">
        <f t="shared" si="170"/>
        <v>0</v>
      </c>
      <c r="OXS71" s="191">
        <f t="shared" si="170"/>
        <v>0</v>
      </c>
      <c r="OXT71" s="191">
        <f t="shared" si="170"/>
        <v>0</v>
      </c>
      <c r="OXU71" s="191">
        <f t="shared" si="170"/>
        <v>0</v>
      </c>
      <c r="OXV71" s="191">
        <f t="shared" si="170"/>
        <v>0</v>
      </c>
      <c r="OXW71" s="191">
        <f t="shared" si="170"/>
        <v>0</v>
      </c>
      <c r="OXX71" s="191">
        <f t="shared" si="170"/>
        <v>0</v>
      </c>
      <c r="OXY71" s="191">
        <f t="shared" si="170"/>
        <v>0</v>
      </c>
      <c r="OXZ71" s="191">
        <f t="shared" si="170"/>
        <v>0</v>
      </c>
      <c r="OYA71" s="191">
        <f t="shared" si="170"/>
        <v>0</v>
      </c>
      <c r="OYB71" s="191">
        <f t="shared" si="170"/>
        <v>0</v>
      </c>
      <c r="OYC71" s="191">
        <f t="shared" si="170"/>
        <v>0</v>
      </c>
      <c r="OYD71" s="191">
        <f t="shared" si="170"/>
        <v>0</v>
      </c>
      <c r="OYE71" s="191">
        <f t="shared" si="170"/>
        <v>0</v>
      </c>
      <c r="OYF71" s="191">
        <f t="shared" si="170"/>
        <v>0</v>
      </c>
      <c r="OYG71" s="191">
        <f t="shared" si="170"/>
        <v>0</v>
      </c>
      <c r="OYH71" s="191">
        <f t="shared" si="170"/>
        <v>0</v>
      </c>
      <c r="OYI71" s="191">
        <f t="shared" si="170"/>
        <v>0</v>
      </c>
      <c r="OYJ71" s="191">
        <f t="shared" si="170"/>
        <v>0</v>
      </c>
      <c r="OYK71" s="191">
        <f t="shared" si="170"/>
        <v>0</v>
      </c>
      <c r="OYL71" s="191">
        <f t="shared" si="170"/>
        <v>0</v>
      </c>
      <c r="OYM71" s="191">
        <f t="shared" si="170"/>
        <v>0</v>
      </c>
      <c r="OYN71" s="191">
        <f t="shared" si="170"/>
        <v>0</v>
      </c>
      <c r="OYO71" s="191">
        <f t="shared" si="170"/>
        <v>0</v>
      </c>
      <c r="OYP71" s="191">
        <f t="shared" si="170"/>
        <v>0</v>
      </c>
      <c r="OYQ71" s="191">
        <f t="shared" si="170"/>
        <v>0</v>
      </c>
      <c r="OYR71" s="191">
        <f t="shared" si="170"/>
        <v>0</v>
      </c>
      <c r="OYS71" s="191">
        <f t="shared" si="170"/>
        <v>0</v>
      </c>
      <c r="OYT71" s="191">
        <f t="shared" si="170"/>
        <v>0</v>
      </c>
      <c r="OYU71" s="191">
        <f t="shared" si="170"/>
        <v>0</v>
      </c>
      <c r="OYV71" s="191">
        <f t="shared" si="170"/>
        <v>0</v>
      </c>
      <c r="OYW71" s="191">
        <f t="shared" si="170"/>
        <v>0</v>
      </c>
      <c r="OYX71" s="191">
        <f t="shared" si="170"/>
        <v>0</v>
      </c>
      <c r="OYY71" s="191">
        <f t="shared" si="170"/>
        <v>0</v>
      </c>
      <c r="OYZ71" s="191">
        <f t="shared" si="170"/>
        <v>0</v>
      </c>
      <c r="OZA71" s="191">
        <f t="shared" si="170"/>
        <v>0</v>
      </c>
      <c r="OZB71" s="191">
        <f t="shared" si="170"/>
        <v>0</v>
      </c>
      <c r="OZC71" s="191">
        <f t="shared" ref="OZC71:PBN71" si="171">SUM(OZC72:OZC84)</f>
        <v>0</v>
      </c>
      <c r="OZD71" s="191">
        <f t="shared" si="171"/>
        <v>0</v>
      </c>
      <c r="OZE71" s="191">
        <f t="shared" si="171"/>
        <v>0</v>
      </c>
      <c r="OZF71" s="191">
        <f t="shared" si="171"/>
        <v>0</v>
      </c>
      <c r="OZG71" s="191">
        <f t="shared" si="171"/>
        <v>0</v>
      </c>
      <c r="OZH71" s="191">
        <f t="shared" si="171"/>
        <v>0</v>
      </c>
      <c r="OZI71" s="191">
        <f t="shared" si="171"/>
        <v>0</v>
      </c>
      <c r="OZJ71" s="191">
        <f t="shared" si="171"/>
        <v>0</v>
      </c>
      <c r="OZK71" s="191">
        <f t="shared" si="171"/>
        <v>0</v>
      </c>
      <c r="OZL71" s="191">
        <f t="shared" si="171"/>
        <v>0</v>
      </c>
      <c r="OZM71" s="191">
        <f t="shared" si="171"/>
        <v>0</v>
      </c>
      <c r="OZN71" s="191">
        <f t="shared" si="171"/>
        <v>0</v>
      </c>
      <c r="OZO71" s="191">
        <f t="shared" si="171"/>
        <v>0</v>
      </c>
      <c r="OZP71" s="191">
        <f t="shared" si="171"/>
        <v>0</v>
      </c>
      <c r="OZQ71" s="191">
        <f t="shared" si="171"/>
        <v>0</v>
      </c>
      <c r="OZR71" s="191">
        <f t="shared" si="171"/>
        <v>0</v>
      </c>
      <c r="OZS71" s="191">
        <f t="shared" si="171"/>
        <v>0</v>
      </c>
      <c r="OZT71" s="191">
        <f t="shared" si="171"/>
        <v>0</v>
      </c>
      <c r="OZU71" s="191">
        <f t="shared" si="171"/>
        <v>0</v>
      </c>
      <c r="OZV71" s="191">
        <f t="shared" si="171"/>
        <v>0</v>
      </c>
      <c r="OZW71" s="191">
        <f t="shared" si="171"/>
        <v>0</v>
      </c>
      <c r="OZX71" s="191">
        <f t="shared" si="171"/>
        <v>0</v>
      </c>
      <c r="OZY71" s="191">
        <f t="shared" si="171"/>
        <v>0</v>
      </c>
      <c r="OZZ71" s="191">
        <f t="shared" si="171"/>
        <v>0</v>
      </c>
      <c r="PAA71" s="191">
        <f t="shared" si="171"/>
        <v>0</v>
      </c>
      <c r="PAB71" s="191">
        <f t="shared" si="171"/>
        <v>0</v>
      </c>
      <c r="PAC71" s="191">
        <f t="shared" si="171"/>
        <v>0</v>
      </c>
      <c r="PAD71" s="191">
        <f t="shared" si="171"/>
        <v>0</v>
      </c>
      <c r="PAE71" s="191">
        <f t="shared" si="171"/>
        <v>0</v>
      </c>
      <c r="PAF71" s="191">
        <f t="shared" si="171"/>
        <v>0</v>
      </c>
      <c r="PAG71" s="191">
        <f t="shared" si="171"/>
        <v>0</v>
      </c>
      <c r="PAH71" s="191">
        <f t="shared" si="171"/>
        <v>0</v>
      </c>
      <c r="PAI71" s="191">
        <f t="shared" si="171"/>
        <v>0</v>
      </c>
      <c r="PAJ71" s="191">
        <f t="shared" si="171"/>
        <v>0</v>
      </c>
      <c r="PAK71" s="191">
        <f t="shared" si="171"/>
        <v>0</v>
      </c>
      <c r="PAL71" s="191">
        <f t="shared" si="171"/>
        <v>0</v>
      </c>
      <c r="PAM71" s="191">
        <f t="shared" si="171"/>
        <v>0</v>
      </c>
      <c r="PAN71" s="191">
        <f t="shared" si="171"/>
        <v>0</v>
      </c>
      <c r="PAO71" s="191">
        <f t="shared" si="171"/>
        <v>0</v>
      </c>
      <c r="PAP71" s="191">
        <f t="shared" si="171"/>
        <v>0</v>
      </c>
      <c r="PAQ71" s="191">
        <f t="shared" si="171"/>
        <v>0</v>
      </c>
      <c r="PAR71" s="191">
        <f t="shared" si="171"/>
        <v>0</v>
      </c>
      <c r="PAS71" s="191">
        <f t="shared" si="171"/>
        <v>0</v>
      </c>
      <c r="PAT71" s="191">
        <f t="shared" si="171"/>
        <v>0</v>
      </c>
      <c r="PAU71" s="191">
        <f t="shared" si="171"/>
        <v>0</v>
      </c>
      <c r="PAV71" s="191">
        <f t="shared" si="171"/>
        <v>0</v>
      </c>
      <c r="PAW71" s="191">
        <f t="shared" si="171"/>
        <v>0</v>
      </c>
      <c r="PAX71" s="191">
        <f t="shared" si="171"/>
        <v>0</v>
      </c>
      <c r="PAY71" s="191">
        <f t="shared" si="171"/>
        <v>0</v>
      </c>
      <c r="PAZ71" s="191">
        <f t="shared" si="171"/>
        <v>0</v>
      </c>
      <c r="PBA71" s="191">
        <f t="shared" si="171"/>
        <v>0</v>
      </c>
      <c r="PBB71" s="191">
        <f t="shared" si="171"/>
        <v>0</v>
      </c>
      <c r="PBC71" s="191">
        <f t="shared" si="171"/>
        <v>0</v>
      </c>
      <c r="PBD71" s="191">
        <f t="shared" si="171"/>
        <v>0</v>
      </c>
      <c r="PBE71" s="191">
        <f t="shared" si="171"/>
        <v>0</v>
      </c>
      <c r="PBF71" s="191">
        <f t="shared" si="171"/>
        <v>0</v>
      </c>
      <c r="PBG71" s="191">
        <f t="shared" si="171"/>
        <v>0</v>
      </c>
      <c r="PBH71" s="191">
        <f t="shared" si="171"/>
        <v>0</v>
      </c>
      <c r="PBI71" s="191">
        <f t="shared" si="171"/>
        <v>0</v>
      </c>
      <c r="PBJ71" s="191">
        <f t="shared" si="171"/>
        <v>0</v>
      </c>
      <c r="PBK71" s="191">
        <f t="shared" si="171"/>
        <v>0</v>
      </c>
      <c r="PBL71" s="191">
        <f t="shared" si="171"/>
        <v>0</v>
      </c>
      <c r="PBM71" s="191">
        <f t="shared" si="171"/>
        <v>0</v>
      </c>
      <c r="PBN71" s="191">
        <f t="shared" si="171"/>
        <v>0</v>
      </c>
      <c r="PBO71" s="191">
        <f t="shared" ref="PBO71:PDZ71" si="172">SUM(PBO72:PBO84)</f>
        <v>0</v>
      </c>
      <c r="PBP71" s="191">
        <f t="shared" si="172"/>
        <v>0</v>
      </c>
      <c r="PBQ71" s="191">
        <f t="shared" si="172"/>
        <v>0</v>
      </c>
      <c r="PBR71" s="191">
        <f t="shared" si="172"/>
        <v>0</v>
      </c>
      <c r="PBS71" s="191">
        <f t="shared" si="172"/>
        <v>0</v>
      </c>
      <c r="PBT71" s="191">
        <f t="shared" si="172"/>
        <v>0</v>
      </c>
      <c r="PBU71" s="191">
        <f t="shared" si="172"/>
        <v>0</v>
      </c>
      <c r="PBV71" s="191">
        <f t="shared" si="172"/>
        <v>0</v>
      </c>
      <c r="PBW71" s="191">
        <f t="shared" si="172"/>
        <v>0</v>
      </c>
      <c r="PBX71" s="191">
        <f t="shared" si="172"/>
        <v>0</v>
      </c>
      <c r="PBY71" s="191">
        <f t="shared" si="172"/>
        <v>0</v>
      </c>
      <c r="PBZ71" s="191">
        <f t="shared" si="172"/>
        <v>0</v>
      </c>
      <c r="PCA71" s="191">
        <f t="shared" si="172"/>
        <v>0</v>
      </c>
      <c r="PCB71" s="191">
        <f t="shared" si="172"/>
        <v>0</v>
      </c>
      <c r="PCC71" s="191">
        <f t="shared" si="172"/>
        <v>0</v>
      </c>
      <c r="PCD71" s="191">
        <f t="shared" si="172"/>
        <v>0</v>
      </c>
      <c r="PCE71" s="191">
        <f t="shared" si="172"/>
        <v>0</v>
      </c>
      <c r="PCF71" s="191">
        <f t="shared" si="172"/>
        <v>0</v>
      </c>
      <c r="PCG71" s="191">
        <f t="shared" si="172"/>
        <v>0</v>
      </c>
      <c r="PCH71" s="191">
        <f t="shared" si="172"/>
        <v>0</v>
      </c>
      <c r="PCI71" s="191">
        <f t="shared" si="172"/>
        <v>0</v>
      </c>
      <c r="PCJ71" s="191">
        <f t="shared" si="172"/>
        <v>0</v>
      </c>
      <c r="PCK71" s="191">
        <f t="shared" si="172"/>
        <v>0</v>
      </c>
      <c r="PCL71" s="191">
        <f t="shared" si="172"/>
        <v>0</v>
      </c>
      <c r="PCM71" s="191">
        <f t="shared" si="172"/>
        <v>0</v>
      </c>
      <c r="PCN71" s="191">
        <f t="shared" si="172"/>
        <v>0</v>
      </c>
      <c r="PCO71" s="191">
        <f t="shared" si="172"/>
        <v>0</v>
      </c>
      <c r="PCP71" s="191">
        <f t="shared" si="172"/>
        <v>0</v>
      </c>
      <c r="PCQ71" s="191">
        <f t="shared" si="172"/>
        <v>0</v>
      </c>
      <c r="PCR71" s="191">
        <f t="shared" si="172"/>
        <v>0</v>
      </c>
      <c r="PCS71" s="191">
        <f t="shared" si="172"/>
        <v>0</v>
      </c>
      <c r="PCT71" s="191">
        <f t="shared" si="172"/>
        <v>0</v>
      </c>
      <c r="PCU71" s="191">
        <f t="shared" si="172"/>
        <v>0</v>
      </c>
      <c r="PCV71" s="191">
        <f t="shared" si="172"/>
        <v>0</v>
      </c>
      <c r="PCW71" s="191">
        <f t="shared" si="172"/>
        <v>0</v>
      </c>
      <c r="PCX71" s="191">
        <f t="shared" si="172"/>
        <v>0</v>
      </c>
      <c r="PCY71" s="191">
        <f t="shared" si="172"/>
        <v>0</v>
      </c>
      <c r="PCZ71" s="191">
        <f t="shared" si="172"/>
        <v>0</v>
      </c>
      <c r="PDA71" s="191">
        <f t="shared" si="172"/>
        <v>0</v>
      </c>
      <c r="PDB71" s="191">
        <f t="shared" si="172"/>
        <v>0</v>
      </c>
      <c r="PDC71" s="191">
        <f t="shared" si="172"/>
        <v>0</v>
      </c>
      <c r="PDD71" s="191">
        <f t="shared" si="172"/>
        <v>0</v>
      </c>
      <c r="PDE71" s="191">
        <f t="shared" si="172"/>
        <v>0</v>
      </c>
      <c r="PDF71" s="191">
        <f t="shared" si="172"/>
        <v>0</v>
      </c>
      <c r="PDG71" s="191">
        <f t="shared" si="172"/>
        <v>0</v>
      </c>
      <c r="PDH71" s="191">
        <f t="shared" si="172"/>
        <v>0</v>
      </c>
      <c r="PDI71" s="191">
        <f t="shared" si="172"/>
        <v>0</v>
      </c>
      <c r="PDJ71" s="191">
        <f t="shared" si="172"/>
        <v>0</v>
      </c>
      <c r="PDK71" s="191">
        <f t="shared" si="172"/>
        <v>0</v>
      </c>
      <c r="PDL71" s="191">
        <f t="shared" si="172"/>
        <v>0</v>
      </c>
      <c r="PDM71" s="191">
        <f t="shared" si="172"/>
        <v>0</v>
      </c>
      <c r="PDN71" s="191">
        <f t="shared" si="172"/>
        <v>0</v>
      </c>
      <c r="PDO71" s="191">
        <f t="shared" si="172"/>
        <v>0</v>
      </c>
      <c r="PDP71" s="191">
        <f t="shared" si="172"/>
        <v>0</v>
      </c>
      <c r="PDQ71" s="191">
        <f t="shared" si="172"/>
        <v>0</v>
      </c>
      <c r="PDR71" s="191">
        <f t="shared" si="172"/>
        <v>0</v>
      </c>
      <c r="PDS71" s="191">
        <f t="shared" si="172"/>
        <v>0</v>
      </c>
      <c r="PDT71" s="191">
        <f t="shared" si="172"/>
        <v>0</v>
      </c>
      <c r="PDU71" s="191">
        <f t="shared" si="172"/>
        <v>0</v>
      </c>
      <c r="PDV71" s="191">
        <f t="shared" si="172"/>
        <v>0</v>
      </c>
      <c r="PDW71" s="191">
        <f t="shared" si="172"/>
        <v>0</v>
      </c>
      <c r="PDX71" s="191">
        <f t="shared" si="172"/>
        <v>0</v>
      </c>
      <c r="PDY71" s="191">
        <f t="shared" si="172"/>
        <v>0</v>
      </c>
      <c r="PDZ71" s="191">
        <f t="shared" si="172"/>
        <v>0</v>
      </c>
      <c r="PEA71" s="191">
        <f t="shared" ref="PEA71:PGL71" si="173">SUM(PEA72:PEA84)</f>
        <v>0</v>
      </c>
      <c r="PEB71" s="191">
        <f t="shared" si="173"/>
        <v>0</v>
      </c>
      <c r="PEC71" s="191">
        <f t="shared" si="173"/>
        <v>0</v>
      </c>
      <c r="PED71" s="191">
        <f t="shared" si="173"/>
        <v>0</v>
      </c>
      <c r="PEE71" s="191">
        <f t="shared" si="173"/>
        <v>0</v>
      </c>
      <c r="PEF71" s="191">
        <f t="shared" si="173"/>
        <v>0</v>
      </c>
      <c r="PEG71" s="191">
        <f t="shared" si="173"/>
        <v>0</v>
      </c>
      <c r="PEH71" s="191">
        <f t="shared" si="173"/>
        <v>0</v>
      </c>
      <c r="PEI71" s="191">
        <f t="shared" si="173"/>
        <v>0</v>
      </c>
      <c r="PEJ71" s="191">
        <f t="shared" si="173"/>
        <v>0</v>
      </c>
      <c r="PEK71" s="191">
        <f t="shared" si="173"/>
        <v>0</v>
      </c>
      <c r="PEL71" s="191">
        <f t="shared" si="173"/>
        <v>0</v>
      </c>
      <c r="PEM71" s="191">
        <f t="shared" si="173"/>
        <v>0</v>
      </c>
      <c r="PEN71" s="191">
        <f t="shared" si="173"/>
        <v>0</v>
      </c>
      <c r="PEO71" s="191">
        <f t="shared" si="173"/>
        <v>0</v>
      </c>
      <c r="PEP71" s="191">
        <f t="shared" si="173"/>
        <v>0</v>
      </c>
      <c r="PEQ71" s="191">
        <f t="shared" si="173"/>
        <v>0</v>
      </c>
      <c r="PER71" s="191">
        <f t="shared" si="173"/>
        <v>0</v>
      </c>
      <c r="PES71" s="191">
        <f t="shared" si="173"/>
        <v>0</v>
      </c>
      <c r="PET71" s="191">
        <f t="shared" si="173"/>
        <v>0</v>
      </c>
      <c r="PEU71" s="191">
        <f t="shared" si="173"/>
        <v>0</v>
      </c>
      <c r="PEV71" s="191">
        <f t="shared" si="173"/>
        <v>0</v>
      </c>
      <c r="PEW71" s="191">
        <f t="shared" si="173"/>
        <v>0</v>
      </c>
      <c r="PEX71" s="191">
        <f t="shared" si="173"/>
        <v>0</v>
      </c>
      <c r="PEY71" s="191">
        <f t="shared" si="173"/>
        <v>0</v>
      </c>
      <c r="PEZ71" s="191">
        <f t="shared" si="173"/>
        <v>0</v>
      </c>
      <c r="PFA71" s="191">
        <f t="shared" si="173"/>
        <v>0</v>
      </c>
      <c r="PFB71" s="191">
        <f t="shared" si="173"/>
        <v>0</v>
      </c>
      <c r="PFC71" s="191">
        <f t="shared" si="173"/>
        <v>0</v>
      </c>
      <c r="PFD71" s="191">
        <f t="shared" si="173"/>
        <v>0</v>
      </c>
      <c r="PFE71" s="191">
        <f t="shared" si="173"/>
        <v>0</v>
      </c>
      <c r="PFF71" s="191">
        <f t="shared" si="173"/>
        <v>0</v>
      </c>
      <c r="PFG71" s="191">
        <f t="shared" si="173"/>
        <v>0</v>
      </c>
      <c r="PFH71" s="191">
        <f t="shared" si="173"/>
        <v>0</v>
      </c>
      <c r="PFI71" s="191">
        <f t="shared" si="173"/>
        <v>0</v>
      </c>
      <c r="PFJ71" s="191">
        <f t="shared" si="173"/>
        <v>0</v>
      </c>
      <c r="PFK71" s="191">
        <f t="shared" si="173"/>
        <v>0</v>
      </c>
      <c r="PFL71" s="191">
        <f t="shared" si="173"/>
        <v>0</v>
      </c>
      <c r="PFM71" s="191">
        <f t="shared" si="173"/>
        <v>0</v>
      </c>
      <c r="PFN71" s="191">
        <f t="shared" si="173"/>
        <v>0</v>
      </c>
      <c r="PFO71" s="191">
        <f t="shared" si="173"/>
        <v>0</v>
      </c>
      <c r="PFP71" s="191">
        <f t="shared" si="173"/>
        <v>0</v>
      </c>
      <c r="PFQ71" s="191">
        <f t="shared" si="173"/>
        <v>0</v>
      </c>
      <c r="PFR71" s="191">
        <f t="shared" si="173"/>
        <v>0</v>
      </c>
      <c r="PFS71" s="191">
        <f t="shared" si="173"/>
        <v>0</v>
      </c>
      <c r="PFT71" s="191">
        <f t="shared" si="173"/>
        <v>0</v>
      </c>
      <c r="PFU71" s="191">
        <f t="shared" si="173"/>
        <v>0</v>
      </c>
      <c r="PFV71" s="191">
        <f t="shared" si="173"/>
        <v>0</v>
      </c>
      <c r="PFW71" s="191">
        <f t="shared" si="173"/>
        <v>0</v>
      </c>
      <c r="PFX71" s="191">
        <f t="shared" si="173"/>
        <v>0</v>
      </c>
      <c r="PFY71" s="191">
        <f t="shared" si="173"/>
        <v>0</v>
      </c>
      <c r="PFZ71" s="191">
        <f t="shared" si="173"/>
        <v>0</v>
      </c>
      <c r="PGA71" s="191">
        <f t="shared" si="173"/>
        <v>0</v>
      </c>
      <c r="PGB71" s="191">
        <f t="shared" si="173"/>
        <v>0</v>
      </c>
      <c r="PGC71" s="191">
        <f t="shared" si="173"/>
        <v>0</v>
      </c>
      <c r="PGD71" s="191">
        <f t="shared" si="173"/>
        <v>0</v>
      </c>
      <c r="PGE71" s="191">
        <f t="shared" si="173"/>
        <v>0</v>
      </c>
      <c r="PGF71" s="191">
        <f t="shared" si="173"/>
        <v>0</v>
      </c>
      <c r="PGG71" s="191">
        <f t="shared" si="173"/>
        <v>0</v>
      </c>
      <c r="PGH71" s="191">
        <f t="shared" si="173"/>
        <v>0</v>
      </c>
      <c r="PGI71" s="191">
        <f t="shared" si="173"/>
        <v>0</v>
      </c>
      <c r="PGJ71" s="191">
        <f t="shared" si="173"/>
        <v>0</v>
      </c>
      <c r="PGK71" s="191">
        <f t="shared" si="173"/>
        <v>0</v>
      </c>
      <c r="PGL71" s="191">
        <f t="shared" si="173"/>
        <v>0</v>
      </c>
      <c r="PGM71" s="191">
        <f t="shared" ref="PGM71:PIX71" si="174">SUM(PGM72:PGM84)</f>
        <v>0</v>
      </c>
      <c r="PGN71" s="191">
        <f t="shared" si="174"/>
        <v>0</v>
      </c>
      <c r="PGO71" s="191">
        <f t="shared" si="174"/>
        <v>0</v>
      </c>
      <c r="PGP71" s="191">
        <f t="shared" si="174"/>
        <v>0</v>
      </c>
      <c r="PGQ71" s="191">
        <f t="shared" si="174"/>
        <v>0</v>
      </c>
      <c r="PGR71" s="191">
        <f t="shared" si="174"/>
        <v>0</v>
      </c>
      <c r="PGS71" s="191">
        <f t="shared" si="174"/>
        <v>0</v>
      </c>
      <c r="PGT71" s="191">
        <f t="shared" si="174"/>
        <v>0</v>
      </c>
      <c r="PGU71" s="191">
        <f t="shared" si="174"/>
        <v>0</v>
      </c>
      <c r="PGV71" s="191">
        <f t="shared" si="174"/>
        <v>0</v>
      </c>
      <c r="PGW71" s="191">
        <f t="shared" si="174"/>
        <v>0</v>
      </c>
      <c r="PGX71" s="191">
        <f t="shared" si="174"/>
        <v>0</v>
      </c>
      <c r="PGY71" s="191">
        <f t="shared" si="174"/>
        <v>0</v>
      </c>
      <c r="PGZ71" s="191">
        <f t="shared" si="174"/>
        <v>0</v>
      </c>
      <c r="PHA71" s="191">
        <f t="shared" si="174"/>
        <v>0</v>
      </c>
      <c r="PHB71" s="191">
        <f t="shared" si="174"/>
        <v>0</v>
      </c>
      <c r="PHC71" s="191">
        <f t="shared" si="174"/>
        <v>0</v>
      </c>
      <c r="PHD71" s="191">
        <f t="shared" si="174"/>
        <v>0</v>
      </c>
      <c r="PHE71" s="191">
        <f t="shared" si="174"/>
        <v>0</v>
      </c>
      <c r="PHF71" s="191">
        <f t="shared" si="174"/>
        <v>0</v>
      </c>
      <c r="PHG71" s="191">
        <f t="shared" si="174"/>
        <v>0</v>
      </c>
      <c r="PHH71" s="191">
        <f t="shared" si="174"/>
        <v>0</v>
      </c>
      <c r="PHI71" s="191">
        <f t="shared" si="174"/>
        <v>0</v>
      </c>
      <c r="PHJ71" s="191">
        <f t="shared" si="174"/>
        <v>0</v>
      </c>
      <c r="PHK71" s="191">
        <f t="shared" si="174"/>
        <v>0</v>
      </c>
      <c r="PHL71" s="191">
        <f t="shared" si="174"/>
        <v>0</v>
      </c>
      <c r="PHM71" s="191">
        <f t="shared" si="174"/>
        <v>0</v>
      </c>
      <c r="PHN71" s="191">
        <f t="shared" si="174"/>
        <v>0</v>
      </c>
      <c r="PHO71" s="191">
        <f t="shared" si="174"/>
        <v>0</v>
      </c>
      <c r="PHP71" s="191">
        <f t="shared" si="174"/>
        <v>0</v>
      </c>
      <c r="PHQ71" s="191">
        <f t="shared" si="174"/>
        <v>0</v>
      </c>
      <c r="PHR71" s="191">
        <f t="shared" si="174"/>
        <v>0</v>
      </c>
      <c r="PHS71" s="191">
        <f t="shared" si="174"/>
        <v>0</v>
      </c>
      <c r="PHT71" s="191">
        <f t="shared" si="174"/>
        <v>0</v>
      </c>
      <c r="PHU71" s="191">
        <f t="shared" si="174"/>
        <v>0</v>
      </c>
      <c r="PHV71" s="191">
        <f t="shared" si="174"/>
        <v>0</v>
      </c>
      <c r="PHW71" s="191">
        <f t="shared" si="174"/>
        <v>0</v>
      </c>
      <c r="PHX71" s="191">
        <f t="shared" si="174"/>
        <v>0</v>
      </c>
      <c r="PHY71" s="191">
        <f t="shared" si="174"/>
        <v>0</v>
      </c>
      <c r="PHZ71" s="191">
        <f t="shared" si="174"/>
        <v>0</v>
      </c>
      <c r="PIA71" s="191">
        <f t="shared" si="174"/>
        <v>0</v>
      </c>
      <c r="PIB71" s="191">
        <f t="shared" si="174"/>
        <v>0</v>
      </c>
      <c r="PIC71" s="191">
        <f t="shared" si="174"/>
        <v>0</v>
      </c>
      <c r="PID71" s="191">
        <f t="shared" si="174"/>
        <v>0</v>
      </c>
      <c r="PIE71" s="191">
        <f t="shared" si="174"/>
        <v>0</v>
      </c>
      <c r="PIF71" s="191">
        <f t="shared" si="174"/>
        <v>0</v>
      </c>
      <c r="PIG71" s="191">
        <f t="shared" si="174"/>
        <v>0</v>
      </c>
      <c r="PIH71" s="191">
        <f t="shared" si="174"/>
        <v>0</v>
      </c>
      <c r="PII71" s="191">
        <f t="shared" si="174"/>
        <v>0</v>
      </c>
      <c r="PIJ71" s="191">
        <f t="shared" si="174"/>
        <v>0</v>
      </c>
      <c r="PIK71" s="191">
        <f t="shared" si="174"/>
        <v>0</v>
      </c>
      <c r="PIL71" s="191">
        <f t="shared" si="174"/>
        <v>0</v>
      </c>
      <c r="PIM71" s="191">
        <f t="shared" si="174"/>
        <v>0</v>
      </c>
      <c r="PIN71" s="191">
        <f t="shared" si="174"/>
        <v>0</v>
      </c>
      <c r="PIO71" s="191">
        <f t="shared" si="174"/>
        <v>0</v>
      </c>
      <c r="PIP71" s="191">
        <f t="shared" si="174"/>
        <v>0</v>
      </c>
      <c r="PIQ71" s="191">
        <f t="shared" si="174"/>
        <v>0</v>
      </c>
      <c r="PIR71" s="191">
        <f t="shared" si="174"/>
        <v>0</v>
      </c>
      <c r="PIS71" s="191">
        <f t="shared" si="174"/>
        <v>0</v>
      </c>
      <c r="PIT71" s="191">
        <f t="shared" si="174"/>
        <v>0</v>
      </c>
      <c r="PIU71" s="191">
        <f t="shared" si="174"/>
        <v>0</v>
      </c>
      <c r="PIV71" s="191">
        <f t="shared" si="174"/>
        <v>0</v>
      </c>
      <c r="PIW71" s="191">
        <f t="shared" si="174"/>
        <v>0</v>
      </c>
      <c r="PIX71" s="191">
        <f t="shared" si="174"/>
        <v>0</v>
      </c>
      <c r="PIY71" s="191">
        <f t="shared" ref="PIY71:PLJ71" si="175">SUM(PIY72:PIY84)</f>
        <v>0</v>
      </c>
      <c r="PIZ71" s="191">
        <f t="shared" si="175"/>
        <v>0</v>
      </c>
      <c r="PJA71" s="191">
        <f t="shared" si="175"/>
        <v>0</v>
      </c>
      <c r="PJB71" s="191">
        <f t="shared" si="175"/>
        <v>0</v>
      </c>
      <c r="PJC71" s="191">
        <f t="shared" si="175"/>
        <v>0</v>
      </c>
      <c r="PJD71" s="191">
        <f t="shared" si="175"/>
        <v>0</v>
      </c>
      <c r="PJE71" s="191">
        <f t="shared" si="175"/>
        <v>0</v>
      </c>
      <c r="PJF71" s="191">
        <f t="shared" si="175"/>
        <v>0</v>
      </c>
      <c r="PJG71" s="191">
        <f t="shared" si="175"/>
        <v>0</v>
      </c>
      <c r="PJH71" s="191">
        <f t="shared" si="175"/>
        <v>0</v>
      </c>
      <c r="PJI71" s="191">
        <f t="shared" si="175"/>
        <v>0</v>
      </c>
      <c r="PJJ71" s="191">
        <f t="shared" si="175"/>
        <v>0</v>
      </c>
      <c r="PJK71" s="191">
        <f t="shared" si="175"/>
        <v>0</v>
      </c>
      <c r="PJL71" s="191">
        <f t="shared" si="175"/>
        <v>0</v>
      </c>
      <c r="PJM71" s="191">
        <f t="shared" si="175"/>
        <v>0</v>
      </c>
      <c r="PJN71" s="191">
        <f t="shared" si="175"/>
        <v>0</v>
      </c>
      <c r="PJO71" s="191">
        <f t="shared" si="175"/>
        <v>0</v>
      </c>
      <c r="PJP71" s="191">
        <f t="shared" si="175"/>
        <v>0</v>
      </c>
      <c r="PJQ71" s="191">
        <f t="shared" si="175"/>
        <v>0</v>
      </c>
      <c r="PJR71" s="191">
        <f t="shared" si="175"/>
        <v>0</v>
      </c>
      <c r="PJS71" s="191">
        <f t="shared" si="175"/>
        <v>0</v>
      </c>
      <c r="PJT71" s="191">
        <f t="shared" si="175"/>
        <v>0</v>
      </c>
      <c r="PJU71" s="191">
        <f t="shared" si="175"/>
        <v>0</v>
      </c>
      <c r="PJV71" s="191">
        <f t="shared" si="175"/>
        <v>0</v>
      </c>
      <c r="PJW71" s="191">
        <f t="shared" si="175"/>
        <v>0</v>
      </c>
      <c r="PJX71" s="191">
        <f t="shared" si="175"/>
        <v>0</v>
      </c>
      <c r="PJY71" s="191">
        <f t="shared" si="175"/>
        <v>0</v>
      </c>
      <c r="PJZ71" s="191">
        <f t="shared" si="175"/>
        <v>0</v>
      </c>
      <c r="PKA71" s="191">
        <f t="shared" si="175"/>
        <v>0</v>
      </c>
      <c r="PKB71" s="191">
        <f t="shared" si="175"/>
        <v>0</v>
      </c>
      <c r="PKC71" s="191">
        <f t="shared" si="175"/>
        <v>0</v>
      </c>
      <c r="PKD71" s="191">
        <f t="shared" si="175"/>
        <v>0</v>
      </c>
      <c r="PKE71" s="191">
        <f t="shared" si="175"/>
        <v>0</v>
      </c>
      <c r="PKF71" s="191">
        <f t="shared" si="175"/>
        <v>0</v>
      </c>
      <c r="PKG71" s="191">
        <f t="shared" si="175"/>
        <v>0</v>
      </c>
      <c r="PKH71" s="191">
        <f t="shared" si="175"/>
        <v>0</v>
      </c>
      <c r="PKI71" s="191">
        <f t="shared" si="175"/>
        <v>0</v>
      </c>
      <c r="PKJ71" s="191">
        <f t="shared" si="175"/>
        <v>0</v>
      </c>
      <c r="PKK71" s="191">
        <f t="shared" si="175"/>
        <v>0</v>
      </c>
      <c r="PKL71" s="191">
        <f t="shared" si="175"/>
        <v>0</v>
      </c>
      <c r="PKM71" s="191">
        <f t="shared" si="175"/>
        <v>0</v>
      </c>
      <c r="PKN71" s="191">
        <f t="shared" si="175"/>
        <v>0</v>
      </c>
      <c r="PKO71" s="191">
        <f t="shared" si="175"/>
        <v>0</v>
      </c>
      <c r="PKP71" s="191">
        <f t="shared" si="175"/>
        <v>0</v>
      </c>
      <c r="PKQ71" s="191">
        <f t="shared" si="175"/>
        <v>0</v>
      </c>
      <c r="PKR71" s="191">
        <f t="shared" si="175"/>
        <v>0</v>
      </c>
      <c r="PKS71" s="191">
        <f t="shared" si="175"/>
        <v>0</v>
      </c>
      <c r="PKT71" s="191">
        <f t="shared" si="175"/>
        <v>0</v>
      </c>
      <c r="PKU71" s="191">
        <f t="shared" si="175"/>
        <v>0</v>
      </c>
      <c r="PKV71" s="191">
        <f t="shared" si="175"/>
        <v>0</v>
      </c>
      <c r="PKW71" s="191">
        <f t="shared" si="175"/>
        <v>0</v>
      </c>
      <c r="PKX71" s="191">
        <f t="shared" si="175"/>
        <v>0</v>
      </c>
      <c r="PKY71" s="191">
        <f t="shared" si="175"/>
        <v>0</v>
      </c>
      <c r="PKZ71" s="191">
        <f t="shared" si="175"/>
        <v>0</v>
      </c>
      <c r="PLA71" s="191">
        <f t="shared" si="175"/>
        <v>0</v>
      </c>
      <c r="PLB71" s="191">
        <f t="shared" si="175"/>
        <v>0</v>
      </c>
      <c r="PLC71" s="191">
        <f t="shared" si="175"/>
        <v>0</v>
      </c>
      <c r="PLD71" s="191">
        <f t="shared" si="175"/>
        <v>0</v>
      </c>
      <c r="PLE71" s="191">
        <f t="shared" si="175"/>
        <v>0</v>
      </c>
      <c r="PLF71" s="191">
        <f t="shared" si="175"/>
        <v>0</v>
      </c>
      <c r="PLG71" s="191">
        <f t="shared" si="175"/>
        <v>0</v>
      </c>
      <c r="PLH71" s="191">
        <f t="shared" si="175"/>
        <v>0</v>
      </c>
      <c r="PLI71" s="191">
        <f t="shared" si="175"/>
        <v>0</v>
      </c>
      <c r="PLJ71" s="191">
        <f t="shared" si="175"/>
        <v>0</v>
      </c>
      <c r="PLK71" s="191">
        <f t="shared" ref="PLK71:PNV71" si="176">SUM(PLK72:PLK84)</f>
        <v>0</v>
      </c>
      <c r="PLL71" s="191">
        <f t="shared" si="176"/>
        <v>0</v>
      </c>
      <c r="PLM71" s="191">
        <f t="shared" si="176"/>
        <v>0</v>
      </c>
      <c r="PLN71" s="191">
        <f t="shared" si="176"/>
        <v>0</v>
      </c>
      <c r="PLO71" s="191">
        <f t="shared" si="176"/>
        <v>0</v>
      </c>
      <c r="PLP71" s="191">
        <f t="shared" si="176"/>
        <v>0</v>
      </c>
      <c r="PLQ71" s="191">
        <f t="shared" si="176"/>
        <v>0</v>
      </c>
      <c r="PLR71" s="191">
        <f t="shared" si="176"/>
        <v>0</v>
      </c>
      <c r="PLS71" s="191">
        <f t="shared" si="176"/>
        <v>0</v>
      </c>
      <c r="PLT71" s="191">
        <f t="shared" si="176"/>
        <v>0</v>
      </c>
      <c r="PLU71" s="191">
        <f t="shared" si="176"/>
        <v>0</v>
      </c>
      <c r="PLV71" s="191">
        <f t="shared" si="176"/>
        <v>0</v>
      </c>
      <c r="PLW71" s="191">
        <f t="shared" si="176"/>
        <v>0</v>
      </c>
      <c r="PLX71" s="191">
        <f t="shared" si="176"/>
        <v>0</v>
      </c>
      <c r="PLY71" s="191">
        <f t="shared" si="176"/>
        <v>0</v>
      </c>
      <c r="PLZ71" s="191">
        <f t="shared" si="176"/>
        <v>0</v>
      </c>
      <c r="PMA71" s="191">
        <f t="shared" si="176"/>
        <v>0</v>
      </c>
      <c r="PMB71" s="191">
        <f t="shared" si="176"/>
        <v>0</v>
      </c>
      <c r="PMC71" s="191">
        <f t="shared" si="176"/>
        <v>0</v>
      </c>
      <c r="PMD71" s="191">
        <f t="shared" si="176"/>
        <v>0</v>
      </c>
      <c r="PME71" s="191">
        <f t="shared" si="176"/>
        <v>0</v>
      </c>
      <c r="PMF71" s="191">
        <f t="shared" si="176"/>
        <v>0</v>
      </c>
      <c r="PMG71" s="191">
        <f t="shared" si="176"/>
        <v>0</v>
      </c>
      <c r="PMH71" s="191">
        <f t="shared" si="176"/>
        <v>0</v>
      </c>
      <c r="PMI71" s="191">
        <f t="shared" si="176"/>
        <v>0</v>
      </c>
      <c r="PMJ71" s="191">
        <f t="shared" si="176"/>
        <v>0</v>
      </c>
      <c r="PMK71" s="191">
        <f t="shared" si="176"/>
        <v>0</v>
      </c>
      <c r="PML71" s="191">
        <f t="shared" si="176"/>
        <v>0</v>
      </c>
      <c r="PMM71" s="191">
        <f t="shared" si="176"/>
        <v>0</v>
      </c>
      <c r="PMN71" s="191">
        <f t="shared" si="176"/>
        <v>0</v>
      </c>
      <c r="PMO71" s="191">
        <f t="shared" si="176"/>
        <v>0</v>
      </c>
      <c r="PMP71" s="191">
        <f t="shared" si="176"/>
        <v>0</v>
      </c>
      <c r="PMQ71" s="191">
        <f t="shared" si="176"/>
        <v>0</v>
      </c>
      <c r="PMR71" s="191">
        <f t="shared" si="176"/>
        <v>0</v>
      </c>
      <c r="PMS71" s="191">
        <f t="shared" si="176"/>
        <v>0</v>
      </c>
      <c r="PMT71" s="191">
        <f t="shared" si="176"/>
        <v>0</v>
      </c>
      <c r="PMU71" s="191">
        <f t="shared" si="176"/>
        <v>0</v>
      </c>
      <c r="PMV71" s="191">
        <f t="shared" si="176"/>
        <v>0</v>
      </c>
      <c r="PMW71" s="191">
        <f t="shared" si="176"/>
        <v>0</v>
      </c>
      <c r="PMX71" s="191">
        <f t="shared" si="176"/>
        <v>0</v>
      </c>
      <c r="PMY71" s="191">
        <f t="shared" si="176"/>
        <v>0</v>
      </c>
      <c r="PMZ71" s="191">
        <f t="shared" si="176"/>
        <v>0</v>
      </c>
      <c r="PNA71" s="191">
        <f t="shared" si="176"/>
        <v>0</v>
      </c>
      <c r="PNB71" s="191">
        <f t="shared" si="176"/>
        <v>0</v>
      </c>
      <c r="PNC71" s="191">
        <f t="shared" si="176"/>
        <v>0</v>
      </c>
      <c r="PND71" s="191">
        <f t="shared" si="176"/>
        <v>0</v>
      </c>
      <c r="PNE71" s="191">
        <f t="shared" si="176"/>
        <v>0</v>
      </c>
      <c r="PNF71" s="191">
        <f t="shared" si="176"/>
        <v>0</v>
      </c>
      <c r="PNG71" s="191">
        <f t="shared" si="176"/>
        <v>0</v>
      </c>
      <c r="PNH71" s="191">
        <f t="shared" si="176"/>
        <v>0</v>
      </c>
      <c r="PNI71" s="191">
        <f t="shared" si="176"/>
        <v>0</v>
      </c>
      <c r="PNJ71" s="191">
        <f t="shared" si="176"/>
        <v>0</v>
      </c>
      <c r="PNK71" s="191">
        <f t="shared" si="176"/>
        <v>0</v>
      </c>
      <c r="PNL71" s="191">
        <f t="shared" si="176"/>
        <v>0</v>
      </c>
      <c r="PNM71" s="191">
        <f t="shared" si="176"/>
        <v>0</v>
      </c>
      <c r="PNN71" s="191">
        <f t="shared" si="176"/>
        <v>0</v>
      </c>
      <c r="PNO71" s="191">
        <f t="shared" si="176"/>
        <v>0</v>
      </c>
      <c r="PNP71" s="191">
        <f t="shared" si="176"/>
        <v>0</v>
      </c>
      <c r="PNQ71" s="191">
        <f t="shared" si="176"/>
        <v>0</v>
      </c>
      <c r="PNR71" s="191">
        <f t="shared" si="176"/>
        <v>0</v>
      </c>
      <c r="PNS71" s="191">
        <f t="shared" si="176"/>
        <v>0</v>
      </c>
      <c r="PNT71" s="191">
        <f t="shared" si="176"/>
        <v>0</v>
      </c>
      <c r="PNU71" s="191">
        <f t="shared" si="176"/>
        <v>0</v>
      </c>
      <c r="PNV71" s="191">
        <f t="shared" si="176"/>
        <v>0</v>
      </c>
      <c r="PNW71" s="191">
        <f t="shared" ref="PNW71:PQH71" si="177">SUM(PNW72:PNW84)</f>
        <v>0</v>
      </c>
      <c r="PNX71" s="191">
        <f t="shared" si="177"/>
        <v>0</v>
      </c>
      <c r="PNY71" s="191">
        <f t="shared" si="177"/>
        <v>0</v>
      </c>
      <c r="PNZ71" s="191">
        <f t="shared" si="177"/>
        <v>0</v>
      </c>
      <c r="POA71" s="191">
        <f t="shared" si="177"/>
        <v>0</v>
      </c>
      <c r="POB71" s="191">
        <f t="shared" si="177"/>
        <v>0</v>
      </c>
      <c r="POC71" s="191">
        <f t="shared" si="177"/>
        <v>0</v>
      </c>
      <c r="POD71" s="191">
        <f t="shared" si="177"/>
        <v>0</v>
      </c>
      <c r="POE71" s="191">
        <f t="shared" si="177"/>
        <v>0</v>
      </c>
      <c r="POF71" s="191">
        <f t="shared" si="177"/>
        <v>0</v>
      </c>
      <c r="POG71" s="191">
        <f t="shared" si="177"/>
        <v>0</v>
      </c>
      <c r="POH71" s="191">
        <f t="shared" si="177"/>
        <v>0</v>
      </c>
      <c r="POI71" s="191">
        <f t="shared" si="177"/>
        <v>0</v>
      </c>
      <c r="POJ71" s="191">
        <f t="shared" si="177"/>
        <v>0</v>
      </c>
      <c r="POK71" s="191">
        <f t="shared" si="177"/>
        <v>0</v>
      </c>
      <c r="POL71" s="191">
        <f t="shared" si="177"/>
        <v>0</v>
      </c>
      <c r="POM71" s="191">
        <f t="shared" si="177"/>
        <v>0</v>
      </c>
      <c r="PON71" s="191">
        <f t="shared" si="177"/>
        <v>0</v>
      </c>
      <c r="POO71" s="191">
        <f t="shared" si="177"/>
        <v>0</v>
      </c>
      <c r="POP71" s="191">
        <f t="shared" si="177"/>
        <v>0</v>
      </c>
      <c r="POQ71" s="191">
        <f t="shared" si="177"/>
        <v>0</v>
      </c>
      <c r="POR71" s="191">
        <f t="shared" si="177"/>
        <v>0</v>
      </c>
      <c r="POS71" s="191">
        <f t="shared" si="177"/>
        <v>0</v>
      </c>
      <c r="POT71" s="191">
        <f t="shared" si="177"/>
        <v>0</v>
      </c>
      <c r="POU71" s="191">
        <f t="shared" si="177"/>
        <v>0</v>
      </c>
      <c r="POV71" s="191">
        <f t="shared" si="177"/>
        <v>0</v>
      </c>
      <c r="POW71" s="191">
        <f t="shared" si="177"/>
        <v>0</v>
      </c>
      <c r="POX71" s="191">
        <f t="shared" si="177"/>
        <v>0</v>
      </c>
      <c r="POY71" s="191">
        <f t="shared" si="177"/>
        <v>0</v>
      </c>
      <c r="POZ71" s="191">
        <f t="shared" si="177"/>
        <v>0</v>
      </c>
      <c r="PPA71" s="191">
        <f t="shared" si="177"/>
        <v>0</v>
      </c>
      <c r="PPB71" s="191">
        <f t="shared" si="177"/>
        <v>0</v>
      </c>
      <c r="PPC71" s="191">
        <f t="shared" si="177"/>
        <v>0</v>
      </c>
      <c r="PPD71" s="191">
        <f t="shared" si="177"/>
        <v>0</v>
      </c>
      <c r="PPE71" s="191">
        <f t="shared" si="177"/>
        <v>0</v>
      </c>
      <c r="PPF71" s="191">
        <f t="shared" si="177"/>
        <v>0</v>
      </c>
      <c r="PPG71" s="191">
        <f t="shared" si="177"/>
        <v>0</v>
      </c>
      <c r="PPH71" s="191">
        <f t="shared" si="177"/>
        <v>0</v>
      </c>
      <c r="PPI71" s="191">
        <f t="shared" si="177"/>
        <v>0</v>
      </c>
      <c r="PPJ71" s="191">
        <f t="shared" si="177"/>
        <v>0</v>
      </c>
      <c r="PPK71" s="191">
        <f t="shared" si="177"/>
        <v>0</v>
      </c>
      <c r="PPL71" s="191">
        <f t="shared" si="177"/>
        <v>0</v>
      </c>
      <c r="PPM71" s="191">
        <f t="shared" si="177"/>
        <v>0</v>
      </c>
      <c r="PPN71" s="191">
        <f t="shared" si="177"/>
        <v>0</v>
      </c>
      <c r="PPO71" s="191">
        <f t="shared" si="177"/>
        <v>0</v>
      </c>
      <c r="PPP71" s="191">
        <f t="shared" si="177"/>
        <v>0</v>
      </c>
      <c r="PPQ71" s="191">
        <f t="shared" si="177"/>
        <v>0</v>
      </c>
      <c r="PPR71" s="191">
        <f t="shared" si="177"/>
        <v>0</v>
      </c>
      <c r="PPS71" s="191">
        <f t="shared" si="177"/>
        <v>0</v>
      </c>
      <c r="PPT71" s="191">
        <f t="shared" si="177"/>
        <v>0</v>
      </c>
      <c r="PPU71" s="191">
        <f t="shared" si="177"/>
        <v>0</v>
      </c>
      <c r="PPV71" s="191">
        <f t="shared" si="177"/>
        <v>0</v>
      </c>
      <c r="PPW71" s="191">
        <f t="shared" si="177"/>
        <v>0</v>
      </c>
      <c r="PPX71" s="191">
        <f t="shared" si="177"/>
        <v>0</v>
      </c>
      <c r="PPY71" s="191">
        <f t="shared" si="177"/>
        <v>0</v>
      </c>
      <c r="PPZ71" s="191">
        <f t="shared" si="177"/>
        <v>0</v>
      </c>
      <c r="PQA71" s="191">
        <f t="shared" si="177"/>
        <v>0</v>
      </c>
      <c r="PQB71" s="191">
        <f t="shared" si="177"/>
        <v>0</v>
      </c>
      <c r="PQC71" s="191">
        <f t="shared" si="177"/>
        <v>0</v>
      </c>
      <c r="PQD71" s="191">
        <f t="shared" si="177"/>
        <v>0</v>
      </c>
      <c r="PQE71" s="191">
        <f t="shared" si="177"/>
        <v>0</v>
      </c>
      <c r="PQF71" s="191">
        <f t="shared" si="177"/>
        <v>0</v>
      </c>
      <c r="PQG71" s="191">
        <f t="shared" si="177"/>
        <v>0</v>
      </c>
      <c r="PQH71" s="191">
        <f t="shared" si="177"/>
        <v>0</v>
      </c>
      <c r="PQI71" s="191">
        <f t="shared" ref="PQI71:PST71" si="178">SUM(PQI72:PQI84)</f>
        <v>0</v>
      </c>
      <c r="PQJ71" s="191">
        <f t="shared" si="178"/>
        <v>0</v>
      </c>
      <c r="PQK71" s="191">
        <f t="shared" si="178"/>
        <v>0</v>
      </c>
      <c r="PQL71" s="191">
        <f t="shared" si="178"/>
        <v>0</v>
      </c>
      <c r="PQM71" s="191">
        <f t="shared" si="178"/>
        <v>0</v>
      </c>
      <c r="PQN71" s="191">
        <f t="shared" si="178"/>
        <v>0</v>
      </c>
      <c r="PQO71" s="191">
        <f t="shared" si="178"/>
        <v>0</v>
      </c>
      <c r="PQP71" s="191">
        <f t="shared" si="178"/>
        <v>0</v>
      </c>
      <c r="PQQ71" s="191">
        <f t="shared" si="178"/>
        <v>0</v>
      </c>
      <c r="PQR71" s="191">
        <f t="shared" si="178"/>
        <v>0</v>
      </c>
      <c r="PQS71" s="191">
        <f t="shared" si="178"/>
        <v>0</v>
      </c>
      <c r="PQT71" s="191">
        <f t="shared" si="178"/>
        <v>0</v>
      </c>
      <c r="PQU71" s="191">
        <f t="shared" si="178"/>
        <v>0</v>
      </c>
      <c r="PQV71" s="191">
        <f t="shared" si="178"/>
        <v>0</v>
      </c>
      <c r="PQW71" s="191">
        <f t="shared" si="178"/>
        <v>0</v>
      </c>
      <c r="PQX71" s="191">
        <f t="shared" si="178"/>
        <v>0</v>
      </c>
      <c r="PQY71" s="191">
        <f t="shared" si="178"/>
        <v>0</v>
      </c>
      <c r="PQZ71" s="191">
        <f t="shared" si="178"/>
        <v>0</v>
      </c>
      <c r="PRA71" s="191">
        <f t="shared" si="178"/>
        <v>0</v>
      </c>
      <c r="PRB71" s="191">
        <f t="shared" si="178"/>
        <v>0</v>
      </c>
      <c r="PRC71" s="191">
        <f t="shared" si="178"/>
        <v>0</v>
      </c>
      <c r="PRD71" s="191">
        <f t="shared" si="178"/>
        <v>0</v>
      </c>
      <c r="PRE71" s="191">
        <f t="shared" si="178"/>
        <v>0</v>
      </c>
      <c r="PRF71" s="191">
        <f t="shared" si="178"/>
        <v>0</v>
      </c>
      <c r="PRG71" s="191">
        <f t="shared" si="178"/>
        <v>0</v>
      </c>
      <c r="PRH71" s="191">
        <f t="shared" si="178"/>
        <v>0</v>
      </c>
      <c r="PRI71" s="191">
        <f t="shared" si="178"/>
        <v>0</v>
      </c>
      <c r="PRJ71" s="191">
        <f t="shared" si="178"/>
        <v>0</v>
      </c>
      <c r="PRK71" s="191">
        <f t="shared" si="178"/>
        <v>0</v>
      </c>
      <c r="PRL71" s="191">
        <f t="shared" si="178"/>
        <v>0</v>
      </c>
      <c r="PRM71" s="191">
        <f t="shared" si="178"/>
        <v>0</v>
      </c>
      <c r="PRN71" s="191">
        <f t="shared" si="178"/>
        <v>0</v>
      </c>
      <c r="PRO71" s="191">
        <f t="shared" si="178"/>
        <v>0</v>
      </c>
      <c r="PRP71" s="191">
        <f t="shared" si="178"/>
        <v>0</v>
      </c>
      <c r="PRQ71" s="191">
        <f t="shared" si="178"/>
        <v>0</v>
      </c>
      <c r="PRR71" s="191">
        <f t="shared" si="178"/>
        <v>0</v>
      </c>
      <c r="PRS71" s="191">
        <f t="shared" si="178"/>
        <v>0</v>
      </c>
      <c r="PRT71" s="191">
        <f t="shared" si="178"/>
        <v>0</v>
      </c>
      <c r="PRU71" s="191">
        <f t="shared" si="178"/>
        <v>0</v>
      </c>
      <c r="PRV71" s="191">
        <f t="shared" si="178"/>
        <v>0</v>
      </c>
      <c r="PRW71" s="191">
        <f t="shared" si="178"/>
        <v>0</v>
      </c>
      <c r="PRX71" s="191">
        <f t="shared" si="178"/>
        <v>0</v>
      </c>
      <c r="PRY71" s="191">
        <f t="shared" si="178"/>
        <v>0</v>
      </c>
      <c r="PRZ71" s="191">
        <f t="shared" si="178"/>
        <v>0</v>
      </c>
      <c r="PSA71" s="191">
        <f t="shared" si="178"/>
        <v>0</v>
      </c>
      <c r="PSB71" s="191">
        <f t="shared" si="178"/>
        <v>0</v>
      </c>
      <c r="PSC71" s="191">
        <f t="shared" si="178"/>
        <v>0</v>
      </c>
      <c r="PSD71" s="191">
        <f t="shared" si="178"/>
        <v>0</v>
      </c>
      <c r="PSE71" s="191">
        <f t="shared" si="178"/>
        <v>0</v>
      </c>
      <c r="PSF71" s="191">
        <f t="shared" si="178"/>
        <v>0</v>
      </c>
      <c r="PSG71" s="191">
        <f t="shared" si="178"/>
        <v>0</v>
      </c>
      <c r="PSH71" s="191">
        <f t="shared" si="178"/>
        <v>0</v>
      </c>
      <c r="PSI71" s="191">
        <f t="shared" si="178"/>
        <v>0</v>
      </c>
      <c r="PSJ71" s="191">
        <f t="shared" si="178"/>
        <v>0</v>
      </c>
      <c r="PSK71" s="191">
        <f t="shared" si="178"/>
        <v>0</v>
      </c>
      <c r="PSL71" s="191">
        <f t="shared" si="178"/>
        <v>0</v>
      </c>
      <c r="PSM71" s="191">
        <f t="shared" si="178"/>
        <v>0</v>
      </c>
      <c r="PSN71" s="191">
        <f t="shared" si="178"/>
        <v>0</v>
      </c>
      <c r="PSO71" s="191">
        <f t="shared" si="178"/>
        <v>0</v>
      </c>
      <c r="PSP71" s="191">
        <f t="shared" si="178"/>
        <v>0</v>
      </c>
      <c r="PSQ71" s="191">
        <f t="shared" si="178"/>
        <v>0</v>
      </c>
      <c r="PSR71" s="191">
        <f t="shared" si="178"/>
        <v>0</v>
      </c>
      <c r="PSS71" s="191">
        <f t="shared" si="178"/>
        <v>0</v>
      </c>
      <c r="PST71" s="191">
        <f t="shared" si="178"/>
        <v>0</v>
      </c>
      <c r="PSU71" s="191">
        <f t="shared" ref="PSU71:PVF71" si="179">SUM(PSU72:PSU84)</f>
        <v>0</v>
      </c>
      <c r="PSV71" s="191">
        <f t="shared" si="179"/>
        <v>0</v>
      </c>
      <c r="PSW71" s="191">
        <f t="shared" si="179"/>
        <v>0</v>
      </c>
      <c r="PSX71" s="191">
        <f t="shared" si="179"/>
        <v>0</v>
      </c>
      <c r="PSY71" s="191">
        <f t="shared" si="179"/>
        <v>0</v>
      </c>
      <c r="PSZ71" s="191">
        <f t="shared" si="179"/>
        <v>0</v>
      </c>
      <c r="PTA71" s="191">
        <f t="shared" si="179"/>
        <v>0</v>
      </c>
      <c r="PTB71" s="191">
        <f t="shared" si="179"/>
        <v>0</v>
      </c>
      <c r="PTC71" s="191">
        <f t="shared" si="179"/>
        <v>0</v>
      </c>
      <c r="PTD71" s="191">
        <f t="shared" si="179"/>
        <v>0</v>
      </c>
      <c r="PTE71" s="191">
        <f t="shared" si="179"/>
        <v>0</v>
      </c>
      <c r="PTF71" s="191">
        <f t="shared" si="179"/>
        <v>0</v>
      </c>
      <c r="PTG71" s="191">
        <f t="shared" si="179"/>
        <v>0</v>
      </c>
      <c r="PTH71" s="191">
        <f t="shared" si="179"/>
        <v>0</v>
      </c>
      <c r="PTI71" s="191">
        <f t="shared" si="179"/>
        <v>0</v>
      </c>
      <c r="PTJ71" s="191">
        <f t="shared" si="179"/>
        <v>0</v>
      </c>
      <c r="PTK71" s="191">
        <f t="shared" si="179"/>
        <v>0</v>
      </c>
      <c r="PTL71" s="191">
        <f t="shared" si="179"/>
        <v>0</v>
      </c>
      <c r="PTM71" s="191">
        <f t="shared" si="179"/>
        <v>0</v>
      </c>
      <c r="PTN71" s="191">
        <f t="shared" si="179"/>
        <v>0</v>
      </c>
      <c r="PTO71" s="191">
        <f t="shared" si="179"/>
        <v>0</v>
      </c>
      <c r="PTP71" s="191">
        <f t="shared" si="179"/>
        <v>0</v>
      </c>
      <c r="PTQ71" s="191">
        <f t="shared" si="179"/>
        <v>0</v>
      </c>
      <c r="PTR71" s="191">
        <f t="shared" si="179"/>
        <v>0</v>
      </c>
      <c r="PTS71" s="191">
        <f t="shared" si="179"/>
        <v>0</v>
      </c>
      <c r="PTT71" s="191">
        <f t="shared" si="179"/>
        <v>0</v>
      </c>
      <c r="PTU71" s="191">
        <f t="shared" si="179"/>
        <v>0</v>
      </c>
      <c r="PTV71" s="191">
        <f t="shared" si="179"/>
        <v>0</v>
      </c>
      <c r="PTW71" s="191">
        <f t="shared" si="179"/>
        <v>0</v>
      </c>
      <c r="PTX71" s="191">
        <f t="shared" si="179"/>
        <v>0</v>
      </c>
      <c r="PTY71" s="191">
        <f t="shared" si="179"/>
        <v>0</v>
      </c>
      <c r="PTZ71" s="191">
        <f t="shared" si="179"/>
        <v>0</v>
      </c>
      <c r="PUA71" s="191">
        <f t="shared" si="179"/>
        <v>0</v>
      </c>
      <c r="PUB71" s="191">
        <f t="shared" si="179"/>
        <v>0</v>
      </c>
      <c r="PUC71" s="191">
        <f t="shared" si="179"/>
        <v>0</v>
      </c>
      <c r="PUD71" s="191">
        <f t="shared" si="179"/>
        <v>0</v>
      </c>
      <c r="PUE71" s="191">
        <f t="shared" si="179"/>
        <v>0</v>
      </c>
      <c r="PUF71" s="191">
        <f t="shared" si="179"/>
        <v>0</v>
      </c>
      <c r="PUG71" s="191">
        <f t="shared" si="179"/>
        <v>0</v>
      </c>
      <c r="PUH71" s="191">
        <f t="shared" si="179"/>
        <v>0</v>
      </c>
      <c r="PUI71" s="191">
        <f t="shared" si="179"/>
        <v>0</v>
      </c>
      <c r="PUJ71" s="191">
        <f t="shared" si="179"/>
        <v>0</v>
      </c>
      <c r="PUK71" s="191">
        <f t="shared" si="179"/>
        <v>0</v>
      </c>
      <c r="PUL71" s="191">
        <f t="shared" si="179"/>
        <v>0</v>
      </c>
      <c r="PUM71" s="191">
        <f t="shared" si="179"/>
        <v>0</v>
      </c>
      <c r="PUN71" s="191">
        <f t="shared" si="179"/>
        <v>0</v>
      </c>
      <c r="PUO71" s="191">
        <f t="shared" si="179"/>
        <v>0</v>
      </c>
      <c r="PUP71" s="191">
        <f t="shared" si="179"/>
        <v>0</v>
      </c>
      <c r="PUQ71" s="191">
        <f t="shared" si="179"/>
        <v>0</v>
      </c>
      <c r="PUR71" s="191">
        <f t="shared" si="179"/>
        <v>0</v>
      </c>
      <c r="PUS71" s="191">
        <f t="shared" si="179"/>
        <v>0</v>
      </c>
      <c r="PUT71" s="191">
        <f t="shared" si="179"/>
        <v>0</v>
      </c>
      <c r="PUU71" s="191">
        <f t="shared" si="179"/>
        <v>0</v>
      </c>
      <c r="PUV71" s="191">
        <f t="shared" si="179"/>
        <v>0</v>
      </c>
      <c r="PUW71" s="191">
        <f t="shared" si="179"/>
        <v>0</v>
      </c>
      <c r="PUX71" s="191">
        <f t="shared" si="179"/>
        <v>0</v>
      </c>
      <c r="PUY71" s="191">
        <f t="shared" si="179"/>
        <v>0</v>
      </c>
      <c r="PUZ71" s="191">
        <f t="shared" si="179"/>
        <v>0</v>
      </c>
      <c r="PVA71" s="191">
        <f t="shared" si="179"/>
        <v>0</v>
      </c>
      <c r="PVB71" s="191">
        <f t="shared" si="179"/>
        <v>0</v>
      </c>
      <c r="PVC71" s="191">
        <f t="shared" si="179"/>
        <v>0</v>
      </c>
      <c r="PVD71" s="191">
        <f t="shared" si="179"/>
        <v>0</v>
      </c>
      <c r="PVE71" s="191">
        <f t="shared" si="179"/>
        <v>0</v>
      </c>
      <c r="PVF71" s="191">
        <f t="shared" si="179"/>
        <v>0</v>
      </c>
      <c r="PVG71" s="191">
        <f t="shared" ref="PVG71:PXR71" si="180">SUM(PVG72:PVG84)</f>
        <v>0</v>
      </c>
      <c r="PVH71" s="191">
        <f t="shared" si="180"/>
        <v>0</v>
      </c>
      <c r="PVI71" s="191">
        <f t="shared" si="180"/>
        <v>0</v>
      </c>
      <c r="PVJ71" s="191">
        <f t="shared" si="180"/>
        <v>0</v>
      </c>
      <c r="PVK71" s="191">
        <f t="shared" si="180"/>
        <v>0</v>
      </c>
      <c r="PVL71" s="191">
        <f t="shared" si="180"/>
        <v>0</v>
      </c>
      <c r="PVM71" s="191">
        <f t="shared" si="180"/>
        <v>0</v>
      </c>
      <c r="PVN71" s="191">
        <f t="shared" si="180"/>
        <v>0</v>
      </c>
      <c r="PVO71" s="191">
        <f t="shared" si="180"/>
        <v>0</v>
      </c>
      <c r="PVP71" s="191">
        <f t="shared" si="180"/>
        <v>0</v>
      </c>
      <c r="PVQ71" s="191">
        <f t="shared" si="180"/>
        <v>0</v>
      </c>
      <c r="PVR71" s="191">
        <f t="shared" si="180"/>
        <v>0</v>
      </c>
      <c r="PVS71" s="191">
        <f t="shared" si="180"/>
        <v>0</v>
      </c>
      <c r="PVT71" s="191">
        <f t="shared" si="180"/>
        <v>0</v>
      </c>
      <c r="PVU71" s="191">
        <f t="shared" si="180"/>
        <v>0</v>
      </c>
      <c r="PVV71" s="191">
        <f t="shared" si="180"/>
        <v>0</v>
      </c>
      <c r="PVW71" s="191">
        <f t="shared" si="180"/>
        <v>0</v>
      </c>
      <c r="PVX71" s="191">
        <f t="shared" si="180"/>
        <v>0</v>
      </c>
      <c r="PVY71" s="191">
        <f t="shared" si="180"/>
        <v>0</v>
      </c>
      <c r="PVZ71" s="191">
        <f t="shared" si="180"/>
        <v>0</v>
      </c>
      <c r="PWA71" s="191">
        <f t="shared" si="180"/>
        <v>0</v>
      </c>
      <c r="PWB71" s="191">
        <f t="shared" si="180"/>
        <v>0</v>
      </c>
      <c r="PWC71" s="191">
        <f t="shared" si="180"/>
        <v>0</v>
      </c>
      <c r="PWD71" s="191">
        <f t="shared" si="180"/>
        <v>0</v>
      </c>
      <c r="PWE71" s="191">
        <f t="shared" si="180"/>
        <v>0</v>
      </c>
      <c r="PWF71" s="191">
        <f t="shared" si="180"/>
        <v>0</v>
      </c>
      <c r="PWG71" s="191">
        <f t="shared" si="180"/>
        <v>0</v>
      </c>
      <c r="PWH71" s="191">
        <f t="shared" si="180"/>
        <v>0</v>
      </c>
      <c r="PWI71" s="191">
        <f t="shared" si="180"/>
        <v>0</v>
      </c>
      <c r="PWJ71" s="191">
        <f t="shared" si="180"/>
        <v>0</v>
      </c>
      <c r="PWK71" s="191">
        <f t="shared" si="180"/>
        <v>0</v>
      </c>
      <c r="PWL71" s="191">
        <f t="shared" si="180"/>
        <v>0</v>
      </c>
      <c r="PWM71" s="191">
        <f t="shared" si="180"/>
        <v>0</v>
      </c>
      <c r="PWN71" s="191">
        <f t="shared" si="180"/>
        <v>0</v>
      </c>
      <c r="PWO71" s="191">
        <f t="shared" si="180"/>
        <v>0</v>
      </c>
      <c r="PWP71" s="191">
        <f t="shared" si="180"/>
        <v>0</v>
      </c>
      <c r="PWQ71" s="191">
        <f t="shared" si="180"/>
        <v>0</v>
      </c>
      <c r="PWR71" s="191">
        <f t="shared" si="180"/>
        <v>0</v>
      </c>
      <c r="PWS71" s="191">
        <f t="shared" si="180"/>
        <v>0</v>
      </c>
      <c r="PWT71" s="191">
        <f t="shared" si="180"/>
        <v>0</v>
      </c>
      <c r="PWU71" s="191">
        <f t="shared" si="180"/>
        <v>0</v>
      </c>
      <c r="PWV71" s="191">
        <f t="shared" si="180"/>
        <v>0</v>
      </c>
      <c r="PWW71" s="191">
        <f t="shared" si="180"/>
        <v>0</v>
      </c>
      <c r="PWX71" s="191">
        <f t="shared" si="180"/>
        <v>0</v>
      </c>
      <c r="PWY71" s="191">
        <f t="shared" si="180"/>
        <v>0</v>
      </c>
      <c r="PWZ71" s="191">
        <f t="shared" si="180"/>
        <v>0</v>
      </c>
      <c r="PXA71" s="191">
        <f t="shared" si="180"/>
        <v>0</v>
      </c>
      <c r="PXB71" s="191">
        <f t="shared" si="180"/>
        <v>0</v>
      </c>
      <c r="PXC71" s="191">
        <f t="shared" si="180"/>
        <v>0</v>
      </c>
      <c r="PXD71" s="191">
        <f t="shared" si="180"/>
        <v>0</v>
      </c>
      <c r="PXE71" s="191">
        <f t="shared" si="180"/>
        <v>0</v>
      </c>
      <c r="PXF71" s="191">
        <f t="shared" si="180"/>
        <v>0</v>
      </c>
      <c r="PXG71" s="191">
        <f t="shared" si="180"/>
        <v>0</v>
      </c>
      <c r="PXH71" s="191">
        <f t="shared" si="180"/>
        <v>0</v>
      </c>
      <c r="PXI71" s="191">
        <f t="shared" si="180"/>
        <v>0</v>
      </c>
      <c r="PXJ71" s="191">
        <f t="shared" si="180"/>
        <v>0</v>
      </c>
      <c r="PXK71" s="191">
        <f t="shared" si="180"/>
        <v>0</v>
      </c>
      <c r="PXL71" s="191">
        <f t="shared" si="180"/>
        <v>0</v>
      </c>
      <c r="PXM71" s="191">
        <f t="shared" si="180"/>
        <v>0</v>
      </c>
      <c r="PXN71" s="191">
        <f t="shared" si="180"/>
        <v>0</v>
      </c>
      <c r="PXO71" s="191">
        <f t="shared" si="180"/>
        <v>0</v>
      </c>
      <c r="PXP71" s="191">
        <f t="shared" si="180"/>
        <v>0</v>
      </c>
      <c r="PXQ71" s="191">
        <f t="shared" si="180"/>
        <v>0</v>
      </c>
      <c r="PXR71" s="191">
        <f t="shared" si="180"/>
        <v>0</v>
      </c>
      <c r="PXS71" s="191">
        <f t="shared" ref="PXS71:QAD71" si="181">SUM(PXS72:PXS84)</f>
        <v>0</v>
      </c>
      <c r="PXT71" s="191">
        <f t="shared" si="181"/>
        <v>0</v>
      </c>
      <c r="PXU71" s="191">
        <f t="shared" si="181"/>
        <v>0</v>
      </c>
      <c r="PXV71" s="191">
        <f t="shared" si="181"/>
        <v>0</v>
      </c>
      <c r="PXW71" s="191">
        <f t="shared" si="181"/>
        <v>0</v>
      </c>
      <c r="PXX71" s="191">
        <f t="shared" si="181"/>
        <v>0</v>
      </c>
      <c r="PXY71" s="191">
        <f t="shared" si="181"/>
        <v>0</v>
      </c>
      <c r="PXZ71" s="191">
        <f t="shared" si="181"/>
        <v>0</v>
      </c>
      <c r="PYA71" s="191">
        <f t="shared" si="181"/>
        <v>0</v>
      </c>
      <c r="PYB71" s="191">
        <f t="shared" si="181"/>
        <v>0</v>
      </c>
      <c r="PYC71" s="191">
        <f t="shared" si="181"/>
        <v>0</v>
      </c>
      <c r="PYD71" s="191">
        <f t="shared" si="181"/>
        <v>0</v>
      </c>
      <c r="PYE71" s="191">
        <f t="shared" si="181"/>
        <v>0</v>
      </c>
      <c r="PYF71" s="191">
        <f t="shared" si="181"/>
        <v>0</v>
      </c>
      <c r="PYG71" s="191">
        <f t="shared" si="181"/>
        <v>0</v>
      </c>
      <c r="PYH71" s="191">
        <f t="shared" si="181"/>
        <v>0</v>
      </c>
      <c r="PYI71" s="191">
        <f t="shared" si="181"/>
        <v>0</v>
      </c>
      <c r="PYJ71" s="191">
        <f t="shared" si="181"/>
        <v>0</v>
      </c>
      <c r="PYK71" s="191">
        <f t="shared" si="181"/>
        <v>0</v>
      </c>
      <c r="PYL71" s="191">
        <f t="shared" si="181"/>
        <v>0</v>
      </c>
      <c r="PYM71" s="191">
        <f t="shared" si="181"/>
        <v>0</v>
      </c>
      <c r="PYN71" s="191">
        <f t="shared" si="181"/>
        <v>0</v>
      </c>
      <c r="PYO71" s="191">
        <f t="shared" si="181"/>
        <v>0</v>
      </c>
      <c r="PYP71" s="191">
        <f t="shared" si="181"/>
        <v>0</v>
      </c>
      <c r="PYQ71" s="191">
        <f t="shared" si="181"/>
        <v>0</v>
      </c>
      <c r="PYR71" s="191">
        <f t="shared" si="181"/>
        <v>0</v>
      </c>
      <c r="PYS71" s="191">
        <f t="shared" si="181"/>
        <v>0</v>
      </c>
      <c r="PYT71" s="191">
        <f t="shared" si="181"/>
        <v>0</v>
      </c>
      <c r="PYU71" s="191">
        <f t="shared" si="181"/>
        <v>0</v>
      </c>
      <c r="PYV71" s="191">
        <f t="shared" si="181"/>
        <v>0</v>
      </c>
      <c r="PYW71" s="191">
        <f t="shared" si="181"/>
        <v>0</v>
      </c>
      <c r="PYX71" s="191">
        <f t="shared" si="181"/>
        <v>0</v>
      </c>
      <c r="PYY71" s="191">
        <f t="shared" si="181"/>
        <v>0</v>
      </c>
      <c r="PYZ71" s="191">
        <f t="shared" si="181"/>
        <v>0</v>
      </c>
      <c r="PZA71" s="191">
        <f t="shared" si="181"/>
        <v>0</v>
      </c>
      <c r="PZB71" s="191">
        <f t="shared" si="181"/>
        <v>0</v>
      </c>
      <c r="PZC71" s="191">
        <f t="shared" si="181"/>
        <v>0</v>
      </c>
      <c r="PZD71" s="191">
        <f t="shared" si="181"/>
        <v>0</v>
      </c>
      <c r="PZE71" s="191">
        <f t="shared" si="181"/>
        <v>0</v>
      </c>
      <c r="PZF71" s="191">
        <f t="shared" si="181"/>
        <v>0</v>
      </c>
      <c r="PZG71" s="191">
        <f t="shared" si="181"/>
        <v>0</v>
      </c>
      <c r="PZH71" s="191">
        <f t="shared" si="181"/>
        <v>0</v>
      </c>
      <c r="PZI71" s="191">
        <f t="shared" si="181"/>
        <v>0</v>
      </c>
      <c r="PZJ71" s="191">
        <f t="shared" si="181"/>
        <v>0</v>
      </c>
      <c r="PZK71" s="191">
        <f t="shared" si="181"/>
        <v>0</v>
      </c>
      <c r="PZL71" s="191">
        <f t="shared" si="181"/>
        <v>0</v>
      </c>
      <c r="PZM71" s="191">
        <f t="shared" si="181"/>
        <v>0</v>
      </c>
      <c r="PZN71" s="191">
        <f t="shared" si="181"/>
        <v>0</v>
      </c>
      <c r="PZO71" s="191">
        <f t="shared" si="181"/>
        <v>0</v>
      </c>
      <c r="PZP71" s="191">
        <f t="shared" si="181"/>
        <v>0</v>
      </c>
      <c r="PZQ71" s="191">
        <f t="shared" si="181"/>
        <v>0</v>
      </c>
      <c r="PZR71" s="191">
        <f t="shared" si="181"/>
        <v>0</v>
      </c>
      <c r="PZS71" s="191">
        <f t="shared" si="181"/>
        <v>0</v>
      </c>
      <c r="PZT71" s="191">
        <f t="shared" si="181"/>
        <v>0</v>
      </c>
      <c r="PZU71" s="191">
        <f t="shared" si="181"/>
        <v>0</v>
      </c>
      <c r="PZV71" s="191">
        <f t="shared" si="181"/>
        <v>0</v>
      </c>
      <c r="PZW71" s="191">
        <f t="shared" si="181"/>
        <v>0</v>
      </c>
      <c r="PZX71" s="191">
        <f t="shared" si="181"/>
        <v>0</v>
      </c>
      <c r="PZY71" s="191">
        <f t="shared" si="181"/>
        <v>0</v>
      </c>
      <c r="PZZ71" s="191">
        <f t="shared" si="181"/>
        <v>0</v>
      </c>
      <c r="QAA71" s="191">
        <f t="shared" si="181"/>
        <v>0</v>
      </c>
      <c r="QAB71" s="191">
        <f t="shared" si="181"/>
        <v>0</v>
      </c>
      <c r="QAC71" s="191">
        <f t="shared" si="181"/>
        <v>0</v>
      </c>
      <c r="QAD71" s="191">
        <f t="shared" si="181"/>
        <v>0</v>
      </c>
      <c r="QAE71" s="191">
        <f t="shared" ref="QAE71:QCP71" si="182">SUM(QAE72:QAE84)</f>
        <v>0</v>
      </c>
      <c r="QAF71" s="191">
        <f t="shared" si="182"/>
        <v>0</v>
      </c>
      <c r="QAG71" s="191">
        <f t="shared" si="182"/>
        <v>0</v>
      </c>
      <c r="QAH71" s="191">
        <f t="shared" si="182"/>
        <v>0</v>
      </c>
      <c r="QAI71" s="191">
        <f t="shared" si="182"/>
        <v>0</v>
      </c>
      <c r="QAJ71" s="191">
        <f t="shared" si="182"/>
        <v>0</v>
      </c>
      <c r="QAK71" s="191">
        <f t="shared" si="182"/>
        <v>0</v>
      </c>
      <c r="QAL71" s="191">
        <f t="shared" si="182"/>
        <v>0</v>
      </c>
      <c r="QAM71" s="191">
        <f t="shared" si="182"/>
        <v>0</v>
      </c>
      <c r="QAN71" s="191">
        <f t="shared" si="182"/>
        <v>0</v>
      </c>
      <c r="QAO71" s="191">
        <f t="shared" si="182"/>
        <v>0</v>
      </c>
      <c r="QAP71" s="191">
        <f t="shared" si="182"/>
        <v>0</v>
      </c>
      <c r="QAQ71" s="191">
        <f t="shared" si="182"/>
        <v>0</v>
      </c>
      <c r="QAR71" s="191">
        <f t="shared" si="182"/>
        <v>0</v>
      </c>
      <c r="QAS71" s="191">
        <f t="shared" si="182"/>
        <v>0</v>
      </c>
      <c r="QAT71" s="191">
        <f t="shared" si="182"/>
        <v>0</v>
      </c>
      <c r="QAU71" s="191">
        <f t="shared" si="182"/>
        <v>0</v>
      </c>
      <c r="QAV71" s="191">
        <f t="shared" si="182"/>
        <v>0</v>
      </c>
      <c r="QAW71" s="191">
        <f t="shared" si="182"/>
        <v>0</v>
      </c>
      <c r="QAX71" s="191">
        <f t="shared" si="182"/>
        <v>0</v>
      </c>
      <c r="QAY71" s="191">
        <f t="shared" si="182"/>
        <v>0</v>
      </c>
      <c r="QAZ71" s="191">
        <f t="shared" si="182"/>
        <v>0</v>
      </c>
      <c r="QBA71" s="191">
        <f t="shared" si="182"/>
        <v>0</v>
      </c>
      <c r="QBB71" s="191">
        <f t="shared" si="182"/>
        <v>0</v>
      </c>
      <c r="QBC71" s="191">
        <f t="shared" si="182"/>
        <v>0</v>
      </c>
      <c r="QBD71" s="191">
        <f t="shared" si="182"/>
        <v>0</v>
      </c>
      <c r="QBE71" s="191">
        <f t="shared" si="182"/>
        <v>0</v>
      </c>
      <c r="QBF71" s="191">
        <f t="shared" si="182"/>
        <v>0</v>
      </c>
      <c r="QBG71" s="191">
        <f t="shared" si="182"/>
        <v>0</v>
      </c>
      <c r="QBH71" s="191">
        <f t="shared" si="182"/>
        <v>0</v>
      </c>
      <c r="QBI71" s="191">
        <f t="shared" si="182"/>
        <v>0</v>
      </c>
      <c r="QBJ71" s="191">
        <f t="shared" si="182"/>
        <v>0</v>
      </c>
      <c r="QBK71" s="191">
        <f t="shared" si="182"/>
        <v>0</v>
      </c>
      <c r="QBL71" s="191">
        <f t="shared" si="182"/>
        <v>0</v>
      </c>
      <c r="QBM71" s="191">
        <f t="shared" si="182"/>
        <v>0</v>
      </c>
      <c r="QBN71" s="191">
        <f t="shared" si="182"/>
        <v>0</v>
      </c>
      <c r="QBO71" s="191">
        <f t="shared" si="182"/>
        <v>0</v>
      </c>
      <c r="QBP71" s="191">
        <f t="shared" si="182"/>
        <v>0</v>
      </c>
      <c r="QBQ71" s="191">
        <f t="shared" si="182"/>
        <v>0</v>
      </c>
      <c r="QBR71" s="191">
        <f t="shared" si="182"/>
        <v>0</v>
      </c>
      <c r="QBS71" s="191">
        <f t="shared" si="182"/>
        <v>0</v>
      </c>
      <c r="QBT71" s="191">
        <f t="shared" si="182"/>
        <v>0</v>
      </c>
      <c r="QBU71" s="191">
        <f t="shared" si="182"/>
        <v>0</v>
      </c>
      <c r="QBV71" s="191">
        <f t="shared" si="182"/>
        <v>0</v>
      </c>
      <c r="QBW71" s="191">
        <f t="shared" si="182"/>
        <v>0</v>
      </c>
      <c r="QBX71" s="191">
        <f t="shared" si="182"/>
        <v>0</v>
      </c>
      <c r="QBY71" s="191">
        <f t="shared" si="182"/>
        <v>0</v>
      </c>
      <c r="QBZ71" s="191">
        <f t="shared" si="182"/>
        <v>0</v>
      </c>
      <c r="QCA71" s="191">
        <f t="shared" si="182"/>
        <v>0</v>
      </c>
      <c r="QCB71" s="191">
        <f t="shared" si="182"/>
        <v>0</v>
      </c>
      <c r="QCC71" s="191">
        <f t="shared" si="182"/>
        <v>0</v>
      </c>
      <c r="QCD71" s="191">
        <f t="shared" si="182"/>
        <v>0</v>
      </c>
      <c r="QCE71" s="191">
        <f t="shared" si="182"/>
        <v>0</v>
      </c>
      <c r="QCF71" s="191">
        <f t="shared" si="182"/>
        <v>0</v>
      </c>
      <c r="QCG71" s="191">
        <f t="shared" si="182"/>
        <v>0</v>
      </c>
      <c r="QCH71" s="191">
        <f t="shared" si="182"/>
        <v>0</v>
      </c>
      <c r="QCI71" s="191">
        <f t="shared" si="182"/>
        <v>0</v>
      </c>
      <c r="QCJ71" s="191">
        <f t="shared" si="182"/>
        <v>0</v>
      </c>
      <c r="QCK71" s="191">
        <f t="shared" si="182"/>
        <v>0</v>
      </c>
      <c r="QCL71" s="191">
        <f t="shared" si="182"/>
        <v>0</v>
      </c>
      <c r="QCM71" s="191">
        <f t="shared" si="182"/>
        <v>0</v>
      </c>
      <c r="QCN71" s="191">
        <f t="shared" si="182"/>
        <v>0</v>
      </c>
      <c r="QCO71" s="191">
        <f t="shared" si="182"/>
        <v>0</v>
      </c>
      <c r="QCP71" s="191">
        <f t="shared" si="182"/>
        <v>0</v>
      </c>
      <c r="QCQ71" s="191">
        <f t="shared" ref="QCQ71:QFB71" si="183">SUM(QCQ72:QCQ84)</f>
        <v>0</v>
      </c>
      <c r="QCR71" s="191">
        <f t="shared" si="183"/>
        <v>0</v>
      </c>
      <c r="QCS71" s="191">
        <f t="shared" si="183"/>
        <v>0</v>
      </c>
      <c r="QCT71" s="191">
        <f t="shared" si="183"/>
        <v>0</v>
      </c>
      <c r="QCU71" s="191">
        <f t="shared" si="183"/>
        <v>0</v>
      </c>
      <c r="QCV71" s="191">
        <f t="shared" si="183"/>
        <v>0</v>
      </c>
      <c r="QCW71" s="191">
        <f t="shared" si="183"/>
        <v>0</v>
      </c>
      <c r="QCX71" s="191">
        <f t="shared" si="183"/>
        <v>0</v>
      </c>
      <c r="QCY71" s="191">
        <f t="shared" si="183"/>
        <v>0</v>
      </c>
      <c r="QCZ71" s="191">
        <f t="shared" si="183"/>
        <v>0</v>
      </c>
      <c r="QDA71" s="191">
        <f t="shared" si="183"/>
        <v>0</v>
      </c>
      <c r="QDB71" s="191">
        <f t="shared" si="183"/>
        <v>0</v>
      </c>
      <c r="QDC71" s="191">
        <f t="shared" si="183"/>
        <v>0</v>
      </c>
      <c r="QDD71" s="191">
        <f t="shared" si="183"/>
        <v>0</v>
      </c>
      <c r="QDE71" s="191">
        <f t="shared" si="183"/>
        <v>0</v>
      </c>
      <c r="QDF71" s="191">
        <f t="shared" si="183"/>
        <v>0</v>
      </c>
      <c r="QDG71" s="191">
        <f t="shared" si="183"/>
        <v>0</v>
      </c>
      <c r="QDH71" s="191">
        <f t="shared" si="183"/>
        <v>0</v>
      </c>
      <c r="QDI71" s="191">
        <f t="shared" si="183"/>
        <v>0</v>
      </c>
      <c r="QDJ71" s="191">
        <f t="shared" si="183"/>
        <v>0</v>
      </c>
      <c r="QDK71" s="191">
        <f t="shared" si="183"/>
        <v>0</v>
      </c>
      <c r="QDL71" s="191">
        <f t="shared" si="183"/>
        <v>0</v>
      </c>
      <c r="QDM71" s="191">
        <f t="shared" si="183"/>
        <v>0</v>
      </c>
      <c r="QDN71" s="191">
        <f t="shared" si="183"/>
        <v>0</v>
      </c>
      <c r="QDO71" s="191">
        <f t="shared" si="183"/>
        <v>0</v>
      </c>
      <c r="QDP71" s="191">
        <f t="shared" si="183"/>
        <v>0</v>
      </c>
      <c r="QDQ71" s="191">
        <f t="shared" si="183"/>
        <v>0</v>
      </c>
      <c r="QDR71" s="191">
        <f t="shared" si="183"/>
        <v>0</v>
      </c>
      <c r="QDS71" s="191">
        <f t="shared" si="183"/>
        <v>0</v>
      </c>
      <c r="QDT71" s="191">
        <f t="shared" si="183"/>
        <v>0</v>
      </c>
      <c r="QDU71" s="191">
        <f t="shared" si="183"/>
        <v>0</v>
      </c>
      <c r="QDV71" s="191">
        <f t="shared" si="183"/>
        <v>0</v>
      </c>
      <c r="QDW71" s="191">
        <f t="shared" si="183"/>
        <v>0</v>
      </c>
      <c r="QDX71" s="191">
        <f t="shared" si="183"/>
        <v>0</v>
      </c>
      <c r="QDY71" s="191">
        <f t="shared" si="183"/>
        <v>0</v>
      </c>
      <c r="QDZ71" s="191">
        <f t="shared" si="183"/>
        <v>0</v>
      </c>
      <c r="QEA71" s="191">
        <f t="shared" si="183"/>
        <v>0</v>
      </c>
      <c r="QEB71" s="191">
        <f t="shared" si="183"/>
        <v>0</v>
      </c>
      <c r="QEC71" s="191">
        <f t="shared" si="183"/>
        <v>0</v>
      </c>
      <c r="QED71" s="191">
        <f t="shared" si="183"/>
        <v>0</v>
      </c>
      <c r="QEE71" s="191">
        <f t="shared" si="183"/>
        <v>0</v>
      </c>
      <c r="QEF71" s="191">
        <f t="shared" si="183"/>
        <v>0</v>
      </c>
      <c r="QEG71" s="191">
        <f t="shared" si="183"/>
        <v>0</v>
      </c>
      <c r="QEH71" s="191">
        <f t="shared" si="183"/>
        <v>0</v>
      </c>
      <c r="QEI71" s="191">
        <f t="shared" si="183"/>
        <v>0</v>
      </c>
      <c r="QEJ71" s="191">
        <f t="shared" si="183"/>
        <v>0</v>
      </c>
      <c r="QEK71" s="191">
        <f t="shared" si="183"/>
        <v>0</v>
      </c>
      <c r="QEL71" s="191">
        <f t="shared" si="183"/>
        <v>0</v>
      </c>
      <c r="QEM71" s="191">
        <f t="shared" si="183"/>
        <v>0</v>
      </c>
      <c r="QEN71" s="191">
        <f t="shared" si="183"/>
        <v>0</v>
      </c>
      <c r="QEO71" s="191">
        <f t="shared" si="183"/>
        <v>0</v>
      </c>
      <c r="QEP71" s="191">
        <f t="shared" si="183"/>
        <v>0</v>
      </c>
      <c r="QEQ71" s="191">
        <f t="shared" si="183"/>
        <v>0</v>
      </c>
      <c r="QER71" s="191">
        <f t="shared" si="183"/>
        <v>0</v>
      </c>
      <c r="QES71" s="191">
        <f t="shared" si="183"/>
        <v>0</v>
      </c>
      <c r="QET71" s="191">
        <f t="shared" si="183"/>
        <v>0</v>
      </c>
      <c r="QEU71" s="191">
        <f t="shared" si="183"/>
        <v>0</v>
      </c>
      <c r="QEV71" s="191">
        <f t="shared" si="183"/>
        <v>0</v>
      </c>
      <c r="QEW71" s="191">
        <f t="shared" si="183"/>
        <v>0</v>
      </c>
      <c r="QEX71" s="191">
        <f t="shared" si="183"/>
        <v>0</v>
      </c>
      <c r="QEY71" s="191">
        <f t="shared" si="183"/>
        <v>0</v>
      </c>
      <c r="QEZ71" s="191">
        <f t="shared" si="183"/>
        <v>0</v>
      </c>
      <c r="QFA71" s="191">
        <f t="shared" si="183"/>
        <v>0</v>
      </c>
      <c r="QFB71" s="191">
        <f t="shared" si="183"/>
        <v>0</v>
      </c>
      <c r="QFC71" s="191">
        <f t="shared" ref="QFC71:QHN71" si="184">SUM(QFC72:QFC84)</f>
        <v>0</v>
      </c>
      <c r="QFD71" s="191">
        <f t="shared" si="184"/>
        <v>0</v>
      </c>
      <c r="QFE71" s="191">
        <f t="shared" si="184"/>
        <v>0</v>
      </c>
      <c r="QFF71" s="191">
        <f t="shared" si="184"/>
        <v>0</v>
      </c>
      <c r="QFG71" s="191">
        <f t="shared" si="184"/>
        <v>0</v>
      </c>
      <c r="QFH71" s="191">
        <f t="shared" si="184"/>
        <v>0</v>
      </c>
      <c r="QFI71" s="191">
        <f t="shared" si="184"/>
        <v>0</v>
      </c>
      <c r="QFJ71" s="191">
        <f t="shared" si="184"/>
        <v>0</v>
      </c>
      <c r="QFK71" s="191">
        <f t="shared" si="184"/>
        <v>0</v>
      </c>
      <c r="QFL71" s="191">
        <f t="shared" si="184"/>
        <v>0</v>
      </c>
      <c r="QFM71" s="191">
        <f t="shared" si="184"/>
        <v>0</v>
      </c>
      <c r="QFN71" s="191">
        <f t="shared" si="184"/>
        <v>0</v>
      </c>
      <c r="QFO71" s="191">
        <f t="shared" si="184"/>
        <v>0</v>
      </c>
      <c r="QFP71" s="191">
        <f t="shared" si="184"/>
        <v>0</v>
      </c>
      <c r="QFQ71" s="191">
        <f t="shared" si="184"/>
        <v>0</v>
      </c>
      <c r="QFR71" s="191">
        <f t="shared" si="184"/>
        <v>0</v>
      </c>
      <c r="QFS71" s="191">
        <f t="shared" si="184"/>
        <v>0</v>
      </c>
      <c r="QFT71" s="191">
        <f t="shared" si="184"/>
        <v>0</v>
      </c>
      <c r="QFU71" s="191">
        <f t="shared" si="184"/>
        <v>0</v>
      </c>
      <c r="QFV71" s="191">
        <f t="shared" si="184"/>
        <v>0</v>
      </c>
      <c r="QFW71" s="191">
        <f t="shared" si="184"/>
        <v>0</v>
      </c>
      <c r="QFX71" s="191">
        <f t="shared" si="184"/>
        <v>0</v>
      </c>
      <c r="QFY71" s="191">
        <f t="shared" si="184"/>
        <v>0</v>
      </c>
      <c r="QFZ71" s="191">
        <f t="shared" si="184"/>
        <v>0</v>
      </c>
      <c r="QGA71" s="191">
        <f t="shared" si="184"/>
        <v>0</v>
      </c>
      <c r="QGB71" s="191">
        <f t="shared" si="184"/>
        <v>0</v>
      </c>
      <c r="QGC71" s="191">
        <f t="shared" si="184"/>
        <v>0</v>
      </c>
      <c r="QGD71" s="191">
        <f t="shared" si="184"/>
        <v>0</v>
      </c>
      <c r="QGE71" s="191">
        <f t="shared" si="184"/>
        <v>0</v>
      </c>
      <c r="QGF71" s="191">
        <f t="shared" si="184"/>
        <v>0</v>
      </c>
      <c r="QGG71" s="191">
        <f t="shared" si="184"/>
        <v>0</v>
      </c>
      <c r="QGH71" s="191">
        <f t="shared" si="184"/>
        <v>0</v>
      </c>
      <c r="QGI71" s="191">
        <f t="shared" si="184"/>
        <v>0</v>
      </c>
      <c r="QGJ71" s="191">
        <f t="shared" si="184"/>
        <v>0</v>
      </c>
      <c r="QGK71" s="191">
        <f t="shared" si="184"/>
        <v>0</v>
      </c>
      <c r="QGL71" s="191">
        <f t="shared" si="184"/>
        <v>0</v>
      </c>
      <c r="QGM71" s="191">
        <f t="shared" si="184"/>
        <v>0</v>
      </c>
      <c r="QGN71" s="191">
        <f t="shared" si="184"/>
        <v>0</v>
      </c>
      <c r="QGO71" s="191">
        <f t="shared" si="184"/>
        <v>0</v>
      </c>
      <c r="QGP71" s="191">
        <f t="shared" si="184"/>
        <v>0</v>
      </c>
      <c r="QGQ71" s="191">
        <f t="shared" si="184"/>
        <v>0</v>
      </c>
      <c r="QGR71" s="191">
        <f t="shared" si="184"/>
        <v>0</v>
      </c>
      <c r="QGS71" s="191">
        <f t="shared" si="184"/>
        <v>0</v>
      </c>
      <c r="QGT71" s="191">
        <f t="shared" si="184"/>
        <v>0</v>
      </c>
      <c r="QGU71" s="191">
        <f t="shared" si="184"/>
        <v>0</v>
      </c>
      <c r="QGV71" s="191">
        <f t="shared" si="184"/>
        <v>0</v>
      </c>
      <c r="QGW71" s="191">
        <f t="shared" si="184"/>
        <v>0</v>
      </c>
      <c r="QGX71" s="191">
        <f t="shared" si="184"/>
        <v>0</v>
      </c>
      <c r="QGY71" s="191">
        <f t="shared" si="184"/>
        <v>0</v>
      </c>
      <c r="QGZ71" s="191">
        <f t="shared" si="184"/>
        <v>0</v>
      </c>
      <c r="QHA71" s="191">
        <f t="shared" si="184"/>
        <v>0</v>
      </c>
      <c r="QHB71" s="191">
        <f t="shared" si="184"/>
        <v>0</v>
      </c>
      <c r="QHC71" s="191">
        <f t="shared" si="184"/>
        <v>0</v>
      </c>
      <c r="QHD71" s="191">
        <f t="shared" si="184"/>
        <v>0</v>
      </c>
      <c r="QHE71" s="191">
        <f t="shared" si="184"/>
        <v>0</v>
      </c>
      <c r="QHF71" s="191">
        <f t="shared" si="184"/>
        <v>0</v>
      </c>
      <c r="QHG71" s="191">
        <f t="shared" si="184"/>
        <v>0</v>
      </c>
      <c r="QHH71" s="191">
        <f t="shared" si="184"/>
        <v>0</v>
      </c>
      <c r="QHI71" s="191">
        <f t="shared" si="184"/>
        <v>0</v>
      </c>
      <c r="QHJ71" s="191">
        <f t="shared" si="184"/>
        <v>0</v>
      </c>
      <c r="QHK71" s="191">
        <f t="shared" si="184"/>
        <v>0</v>
      </c>
      <c r="QHL71" s="191">
        <f t="shared" si="184"/>
        <v>0</v>
      </c>
      <c r="QHM71" s="191">
        <f t="shared" si="184"/>
        <v>0</v>
      </c>
      <c r="QHN71" s="191">
        <f t="shared" si="184"/>
        <v>0</v>
      </c>
      <c r="QHO71" s="191">
        <f t="shared" ref="QHO71:QJZ71" si="185">SUM(QHO72:QHO84)</f>
        <v>0</v>
      </c>
      <c r="QHP71" s="191">
        <f t="shared" si="185"/>
        <v>0</v>
      </c>
      <c r="QHQ71" s="191">
        <f t="shared" si="185"/>
        <v>0</v>
      </c>
      <c r="QHR71" s="191">
        <f t="shared" si="185"/>
        <v>0</v>
      </c>
      <c r="QHS71" s="191">
        <f t="shared" si="185"/>
        <v>0</v>
      </c>
      <c r="QHT71" s="191">
        <f t="shared" si="185"/>
        <v>0</v>
      </c>
      <c r="QHU71" s="191">
        <f t="shared" si="185"/>
        <v>0</v>
      </c>
      <c r="QHV71" s="191">
        <f t="shared" si="185"/>
        <v>0</v>
      </c>
      <c r="QHW71" s="191">
        <f t="shared" si="185"/>
        <v>0</v>
      </c>
      <c r="QHX71" s="191">
        <f t="shared" si="185"/>
        <v>0</v>
      </c>
      <c r="QHY71" s="191">
        <f t="shared" si="185"/>
        <v>0</v>
      </c>
      <c r="QHZ71" s="191">
        <f t="shared" si="185"/>
        <v>0</v>
      </c>
      <c r="QIA71" s="191">
        <f t="shared" si="185"/>
        <v>0</v>
      </c>
      <c r="QIB71" s="191">
        <f t="shared" si="185"/>
        <v>0</v>
      </c>
      <c r="QIC71" s="191">
        <f t="shared" si="185"/>
        <v>0</v>
      </c>
      <c r="QID71" s="191">
        <f t="shared" si="185"/>
        <v>0</v>
      </c>
      <c r="QIE71" s="191">
        <f t="shared" si="185"/>
        <v>0</v>
      </c>
      <c r="QIF71" s="191">
        <f t="shared" si="185"/>
        <v>0</v>
      </c>
      <c r="QIG71" s="191">
        <f t="shared" si="185"/>
        <v>0</v>
      </c>
      <c r="QIH71" s="191">
        <f t="shared" si="185"/>
        <v>0</v>
      </c>
      <c r="QII71" s="191">
        <f t="shared" si="185"/>
        <v>0</v>
      </c>
      <c r="QIJ71" s="191">
        <f t="shared" si="185"/>
        <v>0</v>
      </c>
      <c r="QIK71" s="191">
        <f t="shared" si="185"/>
        <v>0</v>
      </c>
      <c r="QIL71" s="191">
        <f t="shared" si="185"/>
        <v>0</v>
      </c>
      <c r="QIM71" s="191">
        <f t="shared" si="185"/>
        <v>0</v>
      </c>
      <c r="QIN71" s="191">
        <f t="shared" si="185"/>
        <v>0</v>
      </c>
      <c r="QIO71" s="191">
        <f t="shared" si="185"/>
        <v>0</v>
      </c>
      <c r="QIP71" s="191">
        <f t="shared" si="185"/>
        <v>0</v>
      </c>
      <c r="QIQ71" s="191">
        <f t="shared" si="185"/>
        <v>0</v>
      </c>
      <c r="QIR71" s="191">
        <f t="shared" si="185"/>
        <v>0</v>
      </c>
      <c r="QIS71" s="191">
        <f t="shared" si="185"/>
        <v>0</v>
      </c>
      <c r="QIT71" s="191">
        <f t="shared" si="185"/>
        <v>0</v>
      </c>
      <c r="QIU71" s="191">
        <f t="shared" si="185"/>
        <v>0</v>
      </c>
      <c r="QIV71" s="191">
        <f t="shared" si="185"/>
        <v>0</v>
      </c>
      <c r="QIW71" s="191">
        <f t="shared" si="185"/>
        <v>0</v>
      </c>
      <c r="QIX71" s="191">
        <f t="shared" si="185"/>
        <v>0</v>
      </c>
      <c r="QIY71" s="191">
        <f t="shared" si="185"/>
        <v>0</v>
      </c>
      <c r="QIZ71" s="191">
        <f t="shared" si="185"/>
        <v>0</v>
      </c>
      <c r="QJA71" s="191">
        <f t="shared" si="185"/>
        <v>0</v>
      </c>
      <c r="QJB71" s="191">
        <f t="shared" si="185"/>
        <v>0</v>
      </c>
      <c r="QJC71" s="191">
        <f t="shared" si="185"/>
        <v>0</v>
      </c>
      <c r="QJD71" s="191">
        <f t="shared" si="185"/>
        <v>0</v>
      </c>
      <c r="QJE71" s="191">
        <f t="shared" si="185"/>
        <v>0</v>
      </c>
      <c r="QJF71" s="191">
        <f t="shared" si="185"/>
        <v>0</v>
      </c>
      <c r="QJG71" s="191">
        <f t="shared" si="185"/>
        <v>0</v>
      </c>
      <c r="QJH71" s="191">
        <f t="shared" si="185"/>
        <v>0</v>
      </c>
      <c r="QJI71" s="191">
        <f t="shared" si="185"/>
        <v>0</v>
      </c>
      <c r="QJJ71" s="191">
        <f t="shared" si="185"/>
        <v>0</v>
      </c>
      <c r="QJK71" s="191">
        <f t="shared" si="185"/>
        <v>0</v>
      </c>
      <c r="QJL71" s="191">
        <f t="shared" si="185"/>
        <v>0</v>
      </c>
      <c r="QJM71" s="191">
        <f t="shared" si="185"/>
        <v>0</v>
      </c>
      <c r="QJN71" s="191">
        <f t="shared" si="185"/>
        <v>0</v>
      </c>
      <c r="QJO71" s="191">
        <f t="shared" si="185"/>
        <v>0</v>
      </c>
      <c r="QJP71" s="191">
        <f t="shared" si="185"/>
        <v>0</v>
      </c>
      <c r="QJQ71" s="191">
        <f t="shared" si="185"/>
        <v>0</v>
      </c>
      <c r="QJR71" s="191">
        <f t="shared" si="185"/>
        <v>0</v>
      </c>
      <c r="QJS71" s="191">
        <f t="shared" si="185"/>
        <v>0</v>
      </c>
      <c r="QJT71" s="191">
        <f t="shared" si="185"/>
        <v>0</v>
      </c>
      <c r="QJU71" s="191">
        <f t="shared" si="185"/>
        <v>0</v>
      </c>
      <c r="QJV71" s="191">
        <f t="shared" si="185"/>
        <v>0</v>
      </c>
      <c r="QJW71" s="191">
        <f t="shared" si="185"/>
        <v>0</v>
      </c>
      <c r="QJX71" s="191">
        <f t="shared" si="185"/>
        <v>0</v>
      </c>
      <c r="QJY71" s="191">
        <f t="shared" si="185"/>
        <v>0</v>
      </c>
      <c r="QJZ71" s="191">
        <f t="shared" si="185"/>
        <v>0</v>
      </c>
      <c r="QKA71" s="191">
        <f t="shared" ref="QKA71:QML71" si="186">SUM(QKA72:QKA84)</f>
        <v>0</v>
      </c>
      <c r="QKB71" s="191">
        <f t="shared" si="186"/>
        <v>0</v>
      </c>
      <c r="QKC71" s="191">
        <f t="shared" si="186"/>
        <v>0</v>
      </c>
      <c r="QKD71" s="191">
        <f t="shared" si="186"/>
        <v>0</v>
      </c>
      <c r="QKE71" s="191">
        <f t="shared" si="186"/>
        <v>0</v>
      </c>
      <c r="QKF71" s="191">
        <f t="shared" si="186"/>
        <v>0</v>
      </c>
      <c r="QKG71" s="191">
        <f t="shared" si="186"/>
        <v>0</v>
      </c>
      <c r="QKH71" s="191">
        <f t="shared" si="186"/>
        <v>0</v>
      </c>
      <c r="QKI71" s="191">
        <f t="shared" si="186"/>
        <v>0</v>
      </c>
      <c r="QKJ71" s="191">
        <f t="shared" si="186"/>
        <v>0</v>
      </c>
      <c r="QKK71" s="191">
        <f t="shared" si="186"/>
        <v>0</v>
      </c>
      <c r="QKL71" s="191">
        <f t="shared" si="186"/>
        <v>0</v>
      </c>
      <c r="QKM71" s="191">
        <f t="shared" si="186"/>
        <v>0</v>
      </c>
      <c r="QKN71" s="191">
        <f t="shared" si="186"/>
        <v>0</v>
      </c>
      <c r="QKO71" s="191">
        <f t="shared" si="186"/>
        <v>0</v>
      </c>
      <c r="QKP71" s="191">
        <f t="shared" si="186"/>
        <v>0</v>
      </c>
      <c r="QKQ71" s="191">
        <f t="shared" si="186"/>
        <v>0</v>
      </c>
      <c r="QKR71" s="191">
        <f t="shared" si="186"/>
        <v>0</v>
      </c>
      <c r="QKS71" s="191">
        <f t="shared" si="186"/>
        <v>0</v>
      </c>
      <c r="QKT71" s="191">
        <f t="shared" si="186"/>
        <v>0</v>
      </c>
      <c r="QKU71" s="191">
        <f t="shared" si="186"/>
        <v>0</v>
      </c>
      <c r="QKV71" s="191">
        <f t="shared" si="186"/>
        <v>0</v>
      </c>
      <c r="QKW71" s="191">
        <f t="shared" si="186"/>
        <v>0</v>
      </c>
      <c r="QKX71" s="191">
        <f t="shared" si="186"/>
        <v>0</v>
      </c>
      <c r="QKY71" s="191">
        <f t="shared" si="186"/>
        <v>0</v>
      </c>
      <c r="QKZ71" s="191">
        <f t="shared" si="186"/>
        <v>0</v>
      </c>
      <c r="QLA71" s="191">
        <f t="shared" si="186"/>
        <v>0</v>
      </c>
      <c r="QLB71" s="191">
        <f t="shared" si="186"/>
        <v>0</v>
      </c>
      <c r="QLC71" s="191">
        <f t="shared" si="186"/>
        <v>0</v>
      </c>
      <c r="QLD71" s="191">
        <f t="shared" si="186"/>
        <v>0</v>
      </c>
      <c r="QLE71" s="191">
        <f t="shared" si="186"/>
        <v>0</v>
      </c>
      <c r="QLF71" s="191">
        <f t="shared" si="186"/>
        <v>0</v>
      </c>
      <c r="QLG71" s="191">
        <f t="shared" si="186"/>
        <v>0</v>
      </c>
      <c r="QLH71" s="191">
        <f t="shared" si="186"/>
        <v>0</v>
      </c>
      <c r="QLI71" s="191">
        <f t="shared" si="186"/>
        <v>0</v>
      </c>
      <c r="QLJ71" s="191">
        <f t="shared" si="186"/>
        <v>0</v>
      </c>
      <c r="QLK71" s="191">
        <f t="shared" si="186"/>
        <v>0</v>
      </c>
      <c r="QLL71" s="191">
        <f t="shared" si="186"/>
        <v>0</v>
      </c>
      <c r="QLM71" s="191">
        <f t="shared" si="186"/>
        <v>0</v>
      </c>
      <c r="QLN71" s="191">
        <f t="shared" si="186"/>
        <v>0</v>
      </c>
      <c r="QLO71" s="191">
        <f t="shared" si="186"/>
        <v>0</v>
      </c>
      <c r="QLP71" s="191">
        <f t="shared" si="186"/>
        <v>0</v>
      </c>
      <c r="QLQ71" s="191">
        <f t="shared" si="186"/>
        <v>0</v>
      </c>
      <c r="QLR71" s="191">
        <f t="shared" si="186"/>
        <v>0</v>
      </c>
      <c r="QLS71" s="191">
        <f t="shared" si="186"/>
        <v>0</v>
      </c>
      <c r="QLT71" s="191">
        <f t="shared" si="186"/>
        <v>0</v>
      </c>
      <c r="QLU71" s="191">
        <f t="shared" si="186"/>
        <v>0</v>
      </c>
      <c r="QLV71" s="191">
        <f t="shared" si="186"/>
        <v>0</v>
      </c>
      <c r="QLW71" s="191">
        <f t="shared" si="186"/>
        <v>0</v>
      </c>
      <c r="QLX71" s="191">
        <f t="shared" si="186"/>
        <v>0</v>
      </c>
      <c r="QLY71" s="191">
        <f t="shared" si="186"/>
        <v>0</v>
      </c>
      <c r="QLZ71" s="191">
        <f t="shared" si="186"/>
        <v>0</v>
      </c>
      <c r="QMA71" s="191">
        <f t="shared" si="186"/>
        <v>0</v>
      </c>
      <c r="QMB71" s="191">
        <f t="shared" si="186"/>
        <v>0</v>
      </c>
      <c r="QMC71" s="191">
        <f t="shared" si="186"/>
        <v>0</v>
      </c>
      <c r="QMD71" s="191">
        <f t="shared" si="186"/>
        <v>0</v>
      </c>
      <c r="QME71" s="191">
        <f t="shared" si="186"/>
        <v>0</v>
      </c>
      <c r="QMF71" s="191">
        <f t="shared" si="186"/>
        <v>0</v>
      </c>
      <c r="QMG71" s="191">
        <f t="shared" si="186"/>
        <v>0</v>
      </c>
      <c r="QMH71" s="191">
        <f t="shared" si="186"/>
        <v>0</v>
      </c>
      <c r="QMI71" s="191">
        <f t="shared" si="186"/>
        <v>0</v>
      </c>
      <c r="QMJ71" s="191">
        <f t="shared" si="186"/>
        <v>0</v>
      </c>
      <c r="QMK71" s="191">
        <f t="shared" si="186"/>
        <v>0</v>
      </c>
      <c r="QML71" s="191">
        <f t="shared" si="186"/>
        <v>0</v>
      </c>
      <c r="QMM71" s="191">
        <f t="shared" ref="QMM71:QOX71" si="187">SUM(QMM72:QMM84)</f>
        <v>0</v>
      </c>
      <c r="QMN71" s="191">
        <f t="shared" si="187"/>
        <v>0</v>
      </c>
      <c r="QMO71" s="191">
        <f t="shared" si="187"/>
        <v>0</v>
      </c>
      <c r="QMP71" s="191">
        <f t="shared" si="187"/>
        <v>0</v>
      </c>
      <c r="QMQ71" s="191">
        <f t="shared" si="187"/>
        <v>0</v>
      </c>
      <c r="QMR71" s="191">
        <f t="shared" si="187"/>
        <v>0</v>
      </c>
      <c r="QMS71" s="191">
        <f t="shared" si="187"/>
        <v>0</v>
      </c>
      <c r="QMT71" s="191">
        <f t="shared" si="187"/>
        <v>0</v>
      </c>
      <c r="QMU71" s="191">
        <f t="shared" si="187"/>
        <v>0</v>
      </c>
      <c r="QMV71" s="191">
        <f t="shared" si="187"/>
        <v>0</v>
      </c>
      <c r="QMW71" s="191">
        <f t="shared" si="187"/>
        <v>0</v>
      </c>
      <c r="QMX71" s="191">
        <f t="shared" si="187"/>
        <v>0</v>
      </c>
      <c r="QMY71" s="191">
        <f t="shared" si="187"/>
        <v>0</v>
      </c>
      <c r="QMZ71" s="191">
        <f t="shared" si="187"/>
        <v>0</v>
      </c>
      <c r="QNA71" s="191">
        <f t="shared" si="187"/>
        <v>0</v>
      </c>
      <c r="QNB71" s="191">
        <f t="shared" si="187"/>
        <v>0</v>
      </c>
      <c r="QNC71" s="191">
        <f t="shared" si="187"/>
        <v>0</v>
      </c>
      <c r="QND71" s="191">
        <f t="shared" si="187"/>
        <v>0</v>
      </c>
      <c r="QNE71" s="191">
        <f t="shared" si="187"/>
        <v>0</v>
      </c>
      <c r="QNF71" s="191">
        <f t="shared" si="187"/>
        <v>0</v>
      </c>
      <c r="QNG71" s="191">
        <f t="shared" si="187"/>
        <v>0</v>
      </c>
      <c r="QNH71" s="191">
        <f t="shared" si="187"/>
        <v>0</v>
      </c>
      <c r="QNI71" s="191">
        <f t="shared" si="187"/>
        <v>0</v>
      </c>
      <c r="QNJ71" s="191">
        <f t="shared" si="187"/>
        <v>0</v>
      </c>
      <c r="QNK71" s="191">
        <f t="shared" si="187"/>
        <v>0</v>
      </c>
      <c r="QNL71" s="191">
        <f t="shared" si="187"/>
        <v>0</v>
      </c>
      <c r="QNM71" s="191">
        <f t="shared" si="187"/>
        <v>0</v>
      </c>
      <c r="QNN71" s="191">
        <f t="shared" si="187"/>
        <v>0</v>
      </c>
      <c r="QNO71" s="191">
        <f t="shared" si="187"/>
        <v>0</v>
      </c>
      <c r="QNP71" s="191">
        <f t="shared" si="187"/>
        <v>0</v>
      </c>
      <c r="QNQ71" s="191">
        <f t="shared" si="187"/>
        <v>0</v>
      </c>
      <c r="QNR71" s="191">
        <f t="shared" si="187"/>
        <v>0</v>
      </c>
      <c r="QNS71" s="191">
        <f t="shared" si="187"/>
        <v>0</v>
      </c>
      <c r="QNT71" s="191">
        <f t="shared" si="187"/>
        <v>0</v>
      </c>
      <c r="QNU71" s="191">
        <f t="shared" si="187"/>
        <v>0</v>
      </c>
      <c r="QNV71" s="191">
        <f t="shared" si="187"/>
        <v>0</v>
      </c>
      <c r="QNW71" s="191">
        <f t="shared" si="187"/>
        <v>0</v>
      </c>
      <c r="QNX71" s="191">
        <f t="shared" si="187"/>
        <v>0</v>
      </c>
      <c r="QNY71" s="191">
        <f t="shared" si="187"/>
        <v>0</v>
      </c>
      <c r="QNZ71" s="191">
        <f t="shared" si="187"/>
        <v>0</v>
      </c>
      <c r="QOA71" s="191">
        <f t="shared" si="187"/>
        <v>0</v>
      </c>
      <c r="QOB71" s="191">
        <f t="shared" si="187"/>
        <v>0</v>
      </c>
      <c r="QOC71" s="191">
        <f t="shared" si="187"/>
        <v>0</v>
      </c>
      <c r="QOD71" s="191">
        <f t="shared" si="187"/>
        <v>0</v>
      </c>
      <c r="QOE71" s="191">
        <f t="shared" si="187"/>
        <v>0</v>
      </c>
      <c r="QOF71" s="191">
        <f t="shared" si="187"/>
        <v>0</v>
      </c>
      <c r="QOG71" s="191">
        <f t="shared" si="187"/>
        <v>0</v>
      </c>
      <c r="QOH71" s="191">
        <f t="shared" si="187"/>
        <v>0</v>
      </c>
      <c r="QOI71" s="191">
        <f t="shared" si="187"/>
        <v>0</v>
      </c>
      <c r="QOJ71" s="191">
        <f t="shared" si="187"/>
        <v>0</v>
      </c>
      <c r="QOK71" s="191">
        <f t="shared" si="187"/>
        <v>0</v>
      </c>
      <c r="QOL71" s="191">
        <f t="shared" si="187"/>
        <v>0</v>
      </c>
      <c r="QOM71" s="191">
        <f t="shared" si="187"/>
        <v>0</v>
      </c>
      <c r="QON71" s="191">
        <f t="shared" si="187"/>
        <v>0</v>
      </c>
      <c r="QOO71" s="191">
        <f t="shared" si="187"/>
        <v>0</v>
      </c>
      <c r="QOP71" s="191">
        <f t="shared" si="187"/>
        <v>0</v>
      </c>
      <c r="QOQ71" s="191">
        <f t="shared" si="187"/>
        <v>0</v>
      </c>
      <c r="QOR71" s="191">
        <f t="shared" si="187"/>
        <v>0</v>
      </c>
      <c r="QOS71" s="191">
        <f t="shared" si="187"/>
        <v>0</v>
      </c>
      <c r="QOT71" s="191">
        <f t="shared" si="187"/>
        <v>0</v>
      </c>
      <c r="QOU71" s="191">
        <f t="shared" si="187"/>
        <v>0</v>
      </c>
      <c r="QOV71" s="191">
        <f t="shared" si="187"/>
        <v>0</v>
      </c>
      <c r="QOW71" s="191">
        <f t="shared" si="187"/>
        <v>0</v>
      </c>
      <c r="QOX71" s="191">
        <f t="shared" si="187"/>
        <v>0</v>
      </c>
      <c r="QOY71" s="191">
        <f t="shared" ref="QOY71:QRJ71" si="188">SUM(QOY72:QOY84)</f>
        <v>0</v>
      </c>
      <c r="QOZ71" s="191">
        <f t="shared" si="188"/>
        <v>0</v>
      </c>
      <c r="QPA71" s="191">
        <f t="shared" si="188"/>
        <v>0</v>
      </c>
      <c r="QPB71" s="191">
        <f t="shared" si="188"/>
        <v>0</v>
      </c>
      <c r="QPC71" s="191">
        <f t="shared" si="188"/>
        <v>0</v>
      </c>
      <c r="QPD71" s="191">
        <f t="shared" si="188"/>
        <v>0</v>
      </c>
      <c r="QPE71" s="191">
        <f t="shared" si="188"/>
        <v>0</v>
      </c>
      <c r="QPF71" s="191">
        <f t="shared" si="188"/>
        <v>0</v>
      </c>
      <c r="QPG71" s="191">
        <f t="shared" si="188"/>
        <v>0</v>
      </c>
      <c r="QPH71" s="191">
        <f t="shared" si="188"/>
        <v>0</v>
      </c>
      <c r="QPI71" s="191">
        <f t="shared" si="188"/>
        <v>0</v>
      </c>
      <c r="QPJ71" s="191">
        <f t="shared" si="188"/>
        <v>0</v>
      </c>
      <c r="QPK71" s="191">
        <f t="shared" si="188"/>
        <v>0</v>
      </c>
      <c r="QPL71" s="191">
        <f t="shared" si="188"/>
        <v>0</v>
      </c>
      <c r="QPM71" s="191">
        <f t="shared" si="188"/>
        <v>0</v>
      </c>
      <c r="QPN71" s="191">
        <f t="shared" si="188"/>
        <v>0</v>
      </c>
      <c r="QPO71" s="191">
        <f t="shared" si="188"/>
        <v>0</v>
      </c>
      <c r="QPP71" s="191">
        <f t="shared" si="188"/>
        <v>0</v>
      </c>
      <c r="QPQ71" s="191">
        <f t="shared" si="188"/>
        <v>0</v>
      </c>
      <c r="QPR71" s="191">
        <f t="shared" si="188"/>
        <v>0</v>
      </c>
      <c r="QPS71" s="191">
        <f t="shared" si="188"/>
        <v>0</v>
      </c>
      <c r="QPT71" s="191">
        <f t="shared" si="188"/>
        <v>0</v>
      </c>
      <c r="QPU71" s="191">
        <f t="shared" si="188"/>
        <v>0</v>
      </c>
      <c r="QPV71" s="191">
        <f t="shared" si="188"/>
        <v>0</v>
      </c>
      <c r="QPW71" s="191">
        <f t="shared" si="188"/>
        <v>0</v>
      </c>
      <c r="QPX71" s="191">
        <f t="shared" si="188"/>
        <v>0</v>
      </c>
      <c r="QPY71" s="191">
        <f t="shared" si="188"/>
        <v>0</v>
      </c>
      <c r="QPZ71" s="191">
        <f t="shared" si="188"/>
        <v>0</v>
      </c>
      <c r="QQA71" s="191">
        <f t="shared" si="188"/>
        <v>0</v>
      </c>
      <c r="QQB71" s="191">
        <f t="shared" si="188"/>
        <v>0</v>
      </c>
      <c r="QQC71" s="191">
        <f t="shared" si="188"/>
        <v>0</v>
      </c>
      <c r="QQD71" s="191">
        <f t="shared" si="188"/>
        <v>0</v>
      </c>
      <c r="QQE71" s="191">
        <f t="shared" si="188"/>
        <v>0</v>
      </c>
      <c r="QQF71" s="191">
        <f t="shared" si="188"/>
        <v>0</v>
      </c>
      <c r="QQG71" s="191">
        <f t="shared" si="188"/>
        <v>0</v>
      </c>
      <c r="QQH71" s="191">
        <f t="shared" si="188"/>
        <v>0</v>
      </c>
      <c r="QQI71" s="191">
        <f t="shared" si="188"/>
        <v>0</v>
      </c>
      <c r="QQJ71" s="191">
        <f t="shared" si="188"/>
        <v>0</v>
      </c>
      <c r="QQK71" s="191">
        <f t="shared" si="188"/>
        <v>0</v>
      </c>
      <c r="QQL71" s="191">
        <f t="shared" si="188"/>
        <v>0</v>
      </c>
      <c r="QQM71" s="191">
        <f t="shared" si="188"/>
        <v>0</v>
      </c>
      <c r="QQN71" s="191">
        <f t="shared" si="188"/>
        <v>0</v>
      </c>
      <c r="QQO71" s="191">
        <f t="shared" si="188"/>
        <v>0</v>
      </c>
      <c r="QQP71" s="191">
        <f t="shared" si="188"/>
        <v>0</v>
      </c>
      <c r="QQQ71" s="191">
        <f t="shared" si="188"/>
        <v>0</v>
      </c>
      <c r="QQR71" s="191">
        <f t="shared" si="188"/>
        <v>0</v>
      </c>
      <c r="QQS71" s="191">
        <f t="shared" si="188"/>
        <v>0</v>
      </c>
      <c r="QQT71" s="191">
        <f t="shared" si="188"/>
        <v>0</v>
      </c>
      <c r="QQU71" s="191">
        <f t="shared" si="188"/>
        <v>0</v>
      </c>
      <c r="QQV71" s="191">
        <f t="shared" si="188"/>
        <v>0</v>
      </c>
      <c r="QQW71" s="191">
        <f t="shared" si="188"/>
        <v>0</v>
      </c>
      <c r="QQX71" s="191">
        <f t="shared" si="188"/>
        <v>0</v>
      </c>
      <c r="QQY71" s="191">
        <f t="shared" si="188"/>
        <v>0</v>
      </c>
      <c r="QQZ71" s="191">
        <f t="shared" si="188"/>
        <v>0</v>
      </c>
      <c r="QRA71" s="191">
        <f t="shared" si="188"/>
        <v>0</v>
      </c>
      <c r="QRB71" s="191">
        <f t="shared" si="188"/>
        <v>0</v>
      </c>
      <c r="QRC71" s="191">
        <f t="shared" si="188"/>
        <v>0</v>
      </c>
      <c r="QRD71" s="191">
        <f t="shared" si="188"/>
        <v>0</v>
      </c>
      <c r="QRE71" s="191">
        <f t="shared" si="188"/>
        <v>0</v>
      </c>
      <c r="QRF71" s="191">
        <f t="shared" si="188"/>
        <v>0</v>
      </c>
      <c r="QRG71" s="191">
        <f t="shared" si="188"/>
        <v>0</v>
      </c>
      <c r="QRH71" s="191">
        <f t="shared" si="188"/>
        <v>0</v>
      </c>
      <c r="QRI71" s="191">
        <f t="shared" si="188"/>
        <v>0</v>
      </c>
      <c r="QRJ71" s="191">
        <f t="shared" si="188"/>
        <v>0</v>
      </c>
      <c r="QRK71" s="191">
        <f t="shared" ref="QRK71:QTV71" si="189">SUM(QRK72:QRK84)</f>
        <v>0</v>
      </c>
      <c r="QRL71" s="191">
        <f t="shared" si="189"/>
        <v>0</v>
      </c>
      <c r="QRM71" s="191">
        <f t="shared" si="189"/>
        <v>0</v>
      </c>
      <c r="QRN71" s="191">
        <f t="shared" si="189"/>
        <v>0</v>
      </c>
      <c r="QRO71" s="191">
        <f t="shared" si="189"/>
        <v>0</v>
      </c>
      <c r="QRP71" s="191">
        <f t="shared" si="189"/>
        <v>0</v>
      </c>
      <c r="QRQ71" s="191">
        <f t="shared" si="189"/>
        <v>0</v>
      </c>
      <c r="QRR71" s="191">
        <f t="shared" si="189"/>
        <v>0</v>
      </c>
      <c r="QRS71" s="191">
        <f t="shared" si="189"/>
        <v>0</v>
      </c>
      <c r="QRT71" s="191">
        <f t="shared" si="189"/>
        <v>0</v>
      </c>
      <c r="QRU71" s="191">
        <f t="shared" si="189"/>
        <v>0</v>
      </c>
      <c r="QRV71" s="191">
        <f t="shared" si="189"/>
        <v>0</v>
      </c>
      <c r="QRW71" s="191">
        <f t="shared" si="189"/>
        <v>0</v>
      </c>
      <c r="QRX71" s="191">
        <f t="shared" si="189"/>
        <v>0</v>
      </c>
      <c r="QRY71" s="191">
        <f t="shared" si="189"/>
        <v>0</v>
      </c>
      <c r="QRZ71" s="191">
        <f t="shared" si="189"/>
        <v>0</v>
      </c>
      <c r="QSA71" s="191">
        <f t="shared" si="189"/>
        <v>0</v>
      </c>
      <c r="QSB71" s="191">
        <f t="shared" si="189"/>
        <v>0</v>
      </c>
      <c r="QSC71" s="191">
        <f t="shared" si="189"/>
        <v>0</v>
      </c>
      <c r="QSD71" s="191">
        <f t="shared" si="189"/>
        <v>0</v>
      </c>
      <c r="QSE71" s="191">
        <f t="shared" si="189"/>
        <v>0</v>
      </c>
      <c r="QSF71" s="191">
        <f t="shared" si="189"/>
        <v>0</v>
      </c>
      <c r="QSG71" s="191">
        <f t="shared" si="189"/>
        <v>0</v>
      </c>
      <c r="QSH71" s="191">
        <f t="shared" si="189"/>
        <v>0</v>
      </c>
      <c r="QSI71" s="191">
        <f t="shared" si="189"/>
        <v>0</v>
      </c>
      <c r="QSJ71" s="191">
        <f t="shared" si="189"/>
        <v>0</v>
      </c>
      <c r="QSK71" s="191">
        <f t="shared" si="189"/>
        <v>0</v>
      </c>
      <c r="QSL71" s="191">
        <f t="shared" si="189"/>
        <v>0</v>
      </c>
      <c r="QSM71" s="191">
        <f t="shared" si="189"/>
        <v>0</v>
      </c>
      <c r="QSN71" s="191">
        <f t="shared" si="189"/>
        <v>0</v>
      </c>
      <c r="QSO71" s="191">
        <f t="shared" si="189"/>
        <v>0</v>
      </c>
      <c r="QSP71" s="191">
        <f t="shared" si="189"/>
        <v>0</v>
      </c>
      <c r="QSQ71" s="191">
        <f t="shared" si="189"/>
        <v>0</v>
      </c>
      <c r="QSR71" s="191">
        <f t="shared" si="189"/>
        <v>0</v>
      </c>
      <c r="QSS71" s="191">
        <f t="shared" si="189"/>
        <v>0</v>
      </c>
      <c r="QST71" s="191">
        <f t="shared" si="189"/>
        <v>0</v>
      </c>
      <c r="QSU71" s="191">
        <f t="shared" si="189"/>
        <v>0</v>
      </c>
      <c r="QSV71" s="191">
        <f t="shared" si="189"/>
        <v>0</v>
      </c>
      <c r="QSW71" s="191">
        <f t="shared" si="189"/>
        <v>0</v>
      </c>
      <c r="QSX71" s="191">
        <f t="shared" si="189"/>
        <v>0</v>
      </c>
      <c r="QSY71" s="191">
        <f t="shared" si="189"/>
        <v>0</v>
      </c>
      <c r="QSZ71" s="191">
        <f t="shared" si="189"/>
        <v>0</v>
      </c>
      <c r="QTA71" s="191">
        <f t="shared" si="189"/>
        <v>0</v>
      </c>
      <c r="QTB71" s="191">
        <f t="shared" si="189"/>
        <v>0</v>
      </c>
      <c r="QTC71" s="191">
        <f t="shared" si="189"/>
        <v>0</v>
      </c>
      <c r="QTD71" s="191">
        <f t="shared" si="189"/>
        <v>0</v>
      </c>
      <c r="QTE71" s="191">
        <f t="shared" si="189"/>
        <v>0</v>
      </c>
      <c r="QTF71" s="191">
        <f t="shared" si="189"/>
        <v>0</v>
      </c>
      <c r="QTG71" s="191">
        <f t="shared" si="189"/>
        <v>0</v>
      </c>
      <c r="QTH71" s="191">
        <f t="shared" si="189"/>
        <v>0</v>
      </c>
      <c r="QTI71" s="191">
        <f t="shared" si="189"/>
        <v>0</v>
      </c>
      <c r="QTJ71" s="191">
        <f t="shared" si="189"/>
        <v>0</v>
      </c>
      <c r="QTK71" s="191">
        <f t="shared" si="189"/>
        <v>0</v>
      </c>
      <c r="QTL71" s="191">
        <f t="shared" si="189"/>
        <v>0</v>
      </c>
      <c r="QTM71" s="191">
        <f t="shared" si="189"/>
        <v>0</v>
      </c>
      <c r="QTN71" s="191">
        <f t="shared" si="189"/>
        <v>0</v>
      </c>
      <c r="QTO71" s="191">
        <f t="shared" si="189"/>
        <v>0</v>
      </c>
      <c r="QTP71" s="191">
        <f t="shared" si="189"/>
        <v>0</v>
      </c>
      <c r="QTQ71" s="191">
        <f t="shared" si="189"/>
        <v>0</v>
      </c>
      <c r="QTR71" s="191">
        <f t="shared" si="189"/>
        <v>0</v>
      </c>
      <c r="QTS71" s="191">
        <f t="shared" si="189"/>
        <v>0</v>
      </c>
      <c r="QTT71" s="191">
        <f t="shared" si="189"/>
        <v>0</v>
      </c>
      <c r="QTU71" s="191">
        <f t="shared" si="189"/>
        <v>0</v>
      </c>
      <c r="QTV71" s="191">
        <f t="shared" si="189"/>
        <v>0</v>
      </c>
      <c r="QTW71" s="191">
        <f t="shared" ref="QTW71:QWH71" si="190">SUM(QTW72:QTW84)</f>
        <v>0</v>
      </c>
      <c r="QTX71" s="191">
        <f t="shared" si="190"/>
        <v>0</v>
      </c>
      <c r="QTY71" s="191">
        <f t="shared" si="190"/>
        <v>0</v>
      </c>
      <c r="QTZ71" s="191">
        <f t="shared" si="190"/>
        <v>0</v>
      </c>
      <c r="QUA71" s="191">
        <f t="shared" si="190"/>
        <v>0</v>
      </c>
      <c r="QUB71" s="191">
        <f t="shared" si="190"/>
        <v>0</v>
      </c>
      <c r="QUC71" s="191">
        <f t="shared" si="190"/>
        <v>0</v>
      </c>
      <c r="QUD71" s="191">
        <f t="shared" si="190"/>
        <v>0</v>
      </c>
      <c r="QUE71" s="191">
        <f t="shared" si="190"/>
        <v>0</v>
      </c>
      <c r="QUF71" s="191">
        <f t="shared" si="190"/>
        <v>0</v>
      </c>
      <c r="QUG71" s="191">
        <f t="shared" si="190"/>
        <v>0</v>
      </c>
      <c r="QUH71" s="191">
        <f t="shared" si="190"/>
        <v>0</v>
      </c>
      <c r="QUI71" s="191">
        <f t="shared" si="190"/>
        <v>0</v>
      </c>
      <c r="QUJ71" s="191">
        <f t="shared" si="190"/>
        <v>0</v>
      </c>
      <c r="QUK71" s="191">
        <f t="shared" si="190"/>
        <v>0</v>
      </c>
      <c r="QUL71" s="191">
        <f t="shared" si="190"/>
        <v>0</v>
      </c>
      <c r="QUM71" s="191">
        <f t="shared" si="190"/>
        <v>0</v>
      </c>
      <c r="QUN71" s="191">
        <f t="shared" si="190"/>
        <v>0</v>
      </c>
      <c r="QUO71" s="191">
        <f t="shared" si="190"/>
        <v>0</v>
      </c>
      <c r="QUP71" s="191">
        <f t="shared" si="190"/>
        <v>0</v>
      </c>
      <c r="QUQ71" s="191">
        <f t="shared" si="190"/>
        <v>0</v>
      </c>
      <c r="QUR71" s="191">
        <f t="shared" si="190"/>
        <v>0</v>
      </c>
      <c r="QUS71" s="191">
        <f t="shared" si="190"/>
        <v>0</v>
      </c>
      <c r="QUT71" s="191">
        <f t="shared" si="190"/>
        <v>0</v>
      </c>
      <c r="QUU71" s="191">
        <f t="shared" si="190"/>
        <v>0</v>
      </c>
      <c r="QUV71" s="191">
        <f t="shared" si="190"/>
        <v>0</v>
      </c>
      <c r="QUW71" s="191">
        <f t="shared" si="190"/>
        <v>0</v>
      </c>
      <c r="QUX71" s="191">
        <f t="shared" si="190"/>
        <v>0</v>
      </c>
      <c r="QUY71" s="191">
        <f t="shared" si="190"/>
        <v>0</v>
      </c>
      <c r="QUZ71" s="191">
        <f t="shared" si="190"/>
        <v>0</v>
      </c>
      <c r="QVA71" s="191">
        <f t="shared" si="190"/>
        <v>0</v>
      </c>
      <c r="QVB71" s="191">
        <f t="shared" si="190"/>
        <v>0</v>
      </c>
      <c r="QVC71" s="191">
        <f t="shared" si="190"/>
        <v>0</v>
      </c>
      <c r="QVD71" s="191">
        <f t="shared" si="190"/>
        <v>0</v>
      </c>
      <c r="QVE71" s="191">
        <f t="shared" si="190"/>
        <v>0</v>
      </c>
      <c r="QVF71" s="191">
        <f t="shared" si="190"/>
        <v>0</v>
      </c>
      <c r="QVG71" s="191">
        <f t="shared" si="190"/>
        <v>0</v>
      </c>
      <c r="QVH71" s="191">
        <f t="shared" si="190"/>
        <v>0</v>
      </c>
      <c r="QVI71" s="191">
        <f t="shared" si="190"/>
        <v>0</v>
      </c>
      <c r="QVJ71" s="191">
        <f t="shared" si="190"/>
        <v>0</v>
      </c>
      <c r="QVK71" s="191">
        <f t="shared" si="190"/>
        <v>0</v>
      </c>
      <c r="QVL71" s="191">
        <f t="shared" si="190"/>
        <v>0</v>
      </c>
      <c r="QVM71" s="191">
        <f t="shared" si="190"/>
        <v>0</v>
      </c>
      <c r="QVN71" s="191">
        <f t="shared" si="190"/>
        <v>0</v>
      </c>
      <c r="QVO71" s="191">
        <f t="shared" si="190"/>
        <v>0</v>
      </c>
      <c r="QVP71" s="191">
        <f t="shared" si="190"/>
        <v>0</v>
      </c>
      <c r="QVQ71" s="191">
        <f t="shared" si="190"/>
        <v>0</v>
      </c>
      <c r="QVR71" s="191">
        <f t="shared" si="190"/>
        <v>0</v>
      </c>
      <c r="QVS71" s="191">
        <f t="shared" si="190"/>
        <v>0</v>
      </c>
      <c r="QVT71" s="191">
        <f t="shared" si="190"/>
        <v>0</v>
      </c>
      <c r="QVU71" s="191">
        <f t="shared" si="190"/>
        <v>0</v>
      </c>
      <c r="QVV71" s="191">
        <f t="shared" si="190"/>
        <v>0</v>
      </c>
      <c r="QVW71" s="191">
        <f t="shared" si="190"/>
        <v>0</v>
      </c>
      <c r="QVX71" s="191">
        <f t="shared" si="190"/>
        <v>0</v>
      </c>
      <c r="QVY71" s="191">
        <f t="shared" si="190"/>
        <v>0</v>
      </c>
      <c r="QVZ71" s="191">
        <f t="shared" si="190"/>
        <v>0</v>
      </c>
      <c r="QWA71" s="191">
        <f t="shared" si="190"/>
        <v>0</v>
      </c>
      <c r="QWB71" s="191">
        <f t="shared" si="190"/>
        <v>0</v>
      </c>
      <c r="QWC71" s="191">
        <f t="shared" si="190"/>
        <v>0</v>
      </c>
      <c r="QWD71" s="191">
        <f t="shared" si="190"/>
        <v>0</v>
      </c>
      <c r="QWE71" s="191">
        <f t="shared" si="190"/>
        <v>0</v>
      </c>
      <c r="QWF71" s="191">
        <f t="shared" si="190"/>
        <v>0</v>
      </c>
      <c r="QWG71" s="191">
        <f t="shared" si="190"/>
        <v>0</v>
      </c>
      <c r="QWH71" s="191">
        <f t="shared" si="190"/>
        <v>0</v>
      </c>
      <c r="QWI71" s="191">
        <f t="shared" ref="QWI71:QYT71" si="191">SUM(QWI72:QWI84)</f>
        <v>0</v>
      </c>
      <c r="QWJ71" s="191">
        <f t="shared" si="191"/>
        <v>0</v>
      </c>
      <c r="QWK71" s="191">
        <f t="shared" si="191"/>
        <v>0</v>
      </c>
      <c r="QWL71" s="191">
        <f t="shared" si="191"/>
        <v>0</v>
      </c>
      <c r="QWM71" s="191">
        <f t="shared" si="191"/>
        <v>0</v>
      </c>
      <c r="QWN71" s="191">
        <f t="shared" si="191"/>
        <v>0</v>
      </c>
      <c r="QWO71" s="191">
        <f t="shared" si="191"/>
        <v>0</v>
      </c>
      <c r="QWP71" s="191">
        <f t="shared" si="191"/>
        <v>0</v>
      </c>
      <c r="QWQ71" s="191">
        <f t="shared" si="191"/>
        <v>0</v>
      </c>
      <c r="QWR71" s="191">
        <f t="shared" si="191"/>
        <v>0</v>
      </c>
      <c r="QWS71" s="191">
        <f t="shared" si="191"/>
        <v>0</v>
      </c>
      <c r="QWT71" s="191">
        <f t="shared" si="191"/>
        <v>0</v>
      </c>
      <c r="QWU71" s="191">
        <f t="shared" si="191"/>
        <v>0</v>
      </c>
      <c r="QWV71" s="191">
        <f t="shared" si="191"/>
        <v>0</v>
      </c>
      <c r="QWW71" s="191">
        <f t="shared" si="191"/>
        <v>0</v>
      </c>
      <c r="QWX71" s="191">
        <f t="shared" si="191"/>
        <v>0</v>
      </c>
      <c r="QWY71" s="191">
        <f t="shared" si="191"/>
        <v>0</v>
      </c>
      <c r="QWZ71" s="191">
        <f t="shared" si="191"/>
        <v>0</v>
      </c>
      <c r="QXA71" s="191">
        <f t="shared" si="191"/>
        <v>0</v>
      </c>
      <c r="QXB71" s="191">
        <f t="shared" si="191"/>
        <v>0</v>
      </c>
      <c r="QXC71" s="191">
        <f t="shared" si="191"/>
        <v>0</v>
      </c>
      <c r="QXD71" s="191">
        <f t="shared" si="191"/>
        <v>0</v>
      </c>
      <c r="QXE71" s="191">
        <f t="shared" si="191"/>
        <v>0</v>
      </c>
      <c r="QXF71" s="191">
        <f t="shared" si="191"/>
        <v>0</v>
      </c>
      <c r="QXG71" s="191">
        <f t="shared" si="191"/>
        <v>0</v>
      </c>
      <c r="QXH71" s="191">
        <f t="shared" si="191"/>
        <v>0</v>
      </c>
      <c r="QXI71" s="191">
        <f t="shared" si="191"/>
        <v>0</v>
      </c>
      <c r="QXJ71" s="191">
        <f t="shared" si="191"/>
        <v>0</v>
      </c>
      <c r="QXK71" s="191">
        <f t="shared" si="191"/>
        <v>0</v>
      </c>
      <c r="QXL71" s="191">
        <f t="shared" si="191"/>
        <v>0</v>
      </c>
      <c r="QXM71" s="191">
        <f t="shared" si="191"/>
        <v>0</v>
      </c>
      <c r="QXN71" s="191">
        <f t="shared" si="191"/>
        <v>0</v>
      </c>
      <c r="QXO71" s="191">
        <f t="shared" si="191"/>
        <v>0</v>
      </c>
      <c r="QXP71" s="191">
        <f t="shared" si="191"/>
        <v>0</v>
      </c>
      <c r="QXQ71" s="191">
        <f t="shared" si="191"/>
        <v>0</v>
      </c>
      <c r="QXR71" s="191">
        <f t="shared" si="191"/>
        <v>0</v>
      </c>
      <c r="QXS71" s="191">
        <f t="shared" si="191"/>
        <v>0</v>
      </c>
      <c r="QXT71" s="191">
        <f t="shared" si="191"/>
        <v>0</v>
      </c>
      <c r="QXU71" s="191">
        <f t="shared" si="191"/>
        <v>0</v>
      </c>
      <c r="QXV71" s="191">
        <f t="shared" si="191"/>
        <v>0</v>
      </c>
      <c r="QXW71" s="191">
        <f t="shared" si="191"/>
        <v>0</v>
      </c>
      <c r="QXX71" s="191">
        <f t="shared" si="191"/>
        <v>0</v>
      </c>
      <c r="QXY71" s="191">
        <f t="shared" si="191"/>
        <v>0</v>
      </c>
      <c r="QXZ71" s="191">
        <f t="shared" si="191"/>
        <v>0</v>
      </c>
      <c r="QYA71" s="191">
        <f t="shared" si="191"/>
        <v>0</v>
      </c>
      <c r="QYB71" s="191">
        <f t="shared" si="191"/>
        <v>0</v>
      </c>
      <c r="QYC71" s="191">
        <f t="shared" si="191"/>
        <v>0</v>
      </c>
      <c r="QYD71" s="191">
        <f t="shared" si="191"/>
        <v>0</v>
      </c>
      <c r="QYE71" s="191">
        <f t="shared" si="191"/>
        <v>0</v>
      </c>
      <c r="QYF71" s="191">
        <f t="shared" si="191"/>
        <v>0</v>
      </c>
      <c r="QYG71" s="191">
        <f t="shared" si="191"/>
        <v>0</v>
      </c>
      <c r="QYH71" s="191">
        <f t="shared" si="191"/>
        <v>0</v>
      </c>
      <c r="QYI71" s="191">
        <f t="shared" si="191"/>
        <v>0</v>
      </c>
      <c r="QYJ71" s="191">
        <f t="shared" si="191"/>
        <v>0</v>
      </c>
      <c r="QYK71" s="191">
        <f t="shared" si="191"/>
        <v>0</v>
      </c>
      <c r="QYL71" s="191">
        <f t="shared" si="191"/>
        <v>0</v>
      </c>
      <c r="QYM71" s="191">
        <f t="shared" si="191"/>
        <v>0</v>
      </c>
      <c r="QYN71" s="191">
        <f t="shared" si="191"/>
        <v>0</v>
      </c>
      <c r="QYO71" s="191">
        <f t="shared" si="191"/>
        <v>0</v>
      </c>
      <c r="QYP71" s="191">
        <f t="shared" si="191"/>
        <v>0</v>
      </c>
      <c r="QYQ71" s="191">
        <f t="shared" si="191"/>
        <v>0</v>
      </c>
      <c r="QYR71" s="191">
        <f t="shared" si="191"/>
        <v>0</v>
      </c>
      <c r="QYS71" s="191">
        <f t="shared" si="191"/>
        <v>0</v>
      </c>
      <c r="QYT71" s="191">
        <f t="shared" si="191"/>
        <v>0</v>
      </c>
      <c r="QYU71" s="191">
        <f t="shared" ref="QYU71:RBF71" si="192">SUM(QYU72:QYU84)</f>
        <v>0</v>
      </c>
      <c r="QYV71" s="191">
        <f t="shared" si="192"/>
        <v>0</v>
      </c>
      <c r="QYW71" s="191">
        <f t="shared" si="192"/>
        <v>0</v>
      </c>
      <c r="QYX71" s="191">
        <f t="shared" si="192"/>
        <v>0</v>
      </c>
      <c r="QYY71" s="191">
        <f t="shared" si="192"/>
        <v>0</v>
      </c>
      <c r="QYZ71" s="191">
        <f t="shared" si="192"/>
        <v>0</v>
      </c>
      <c r="QZA71" s="191">
        <f t="shared" si="192"/>
        <v>0</v>
      </c>
      <c r="QZB71" s="191">
        <f t="shared" si="192"/>
        <v>0</v>
      </c>
      <c r="QZC71" s="191">
        <f t="shared" si="192"/>
        <v>0</v>
      </c>
      <c r="QZD71" s="191">
        <f t="shared" si="192"/>
        <v>0</v>
      </c>
      <c r="QZE71" s="191">
        <f t="shared" si="192"/>
        <v>0</v>
      </c>
      <c r="QZF71" s="191">
        <f t="shared" si="192"/>
        <v>0</v>
      </c>
      <c r="QZG71" s="191">
        <f t="shared" si="192"/>
        <v>0</v>
      </c>
      <c r="QZH71" s="191">
        <f t="shared" si="192"/>
        <v>0</v>
      </c>
      <c r="QZI71" s="191">
        <f t="shared" si="192"/>
        <v>0</v>
      </c>
      <c r="QZJ71" s="191">
        <f t="shared" si="192"/>
        <v>0</v>
      </c>
      <c r="QZK71" s="191">
        <f t="shared" si="192"/>
        <v>0</v>
      </c>
      <c r="QZL71" s="191">
        <f t="shared" si="192"/>
        <v>0</v>
      </c>
      <c r="QZM71" s="191">
        <f t="shared" si="192"/>
        <v>0</v>
      </c>
      <c r="QZN71" s="191">
        <f t="shared" si="192"/>
        <v>0</v>
      </c>
      <c r="QZO71" s="191">
        <f t="shared" si="192"/>
        <v>0</v>
      </c>
      <c r="QZP71" s="191">
        <f t="shared" si="192"/>
        <v>0</v>
      </c>
      <c r="QZQ71" s="191">
        <f t="shared" si="192"/>
        <v>0</v>
      </c>
      <c r="QZR71" s="191">
        <f t="shared" si="192"/>
        <v>0</v>
      </c>
      <c r="QZS71" s="191">
        <f t="shared" si="192"/>
        <v>0</v>
      </c>
      <c r="QZT71" s="191">
        <f t="shared" si="192"/>
        <v>0</v>
      </c>
      <c r="QZU71" s="191">
        <f t="shared" si="192"/>
        <v>0</v>
      </c>
      <c r="QZV71" s="191">
        <f t="shared" si="192"/>
        <v>0</v>
      </c>
      <c r="QZW71" s="191">
        <f t="shared" si="192"/>
        <v>0</v>
      </c>
      <c r="QZX71" s="191">
        <f t="shared" si="192"/>
        <v>0</v>
      </c>
      <c r="QZY71" s="191">
        <f t="shared" si="192"/>
        <v>0</v>
      </c>
      <c r="QZZ71" s="191">
        <f t="shared" si="192"/>
        <v>0</v>
      </c>
      <c r="RAA71" s="191">
        <f t="shared" si="192"/>
        <v>0</v>
      </c>
      <c r="RAB71" s="191">
        <f t="shared" si="192"/>
        <v>0</v>
      </c>
      <c r="RAC71" s="191">
        <f t="shared" si="192"/>
        <v>0</v>
      </c>
      <c r="RAD71" s="191">
        <f t="shared" si="192"/>
        <v>0</v>
      </c>
      <c r="RAE71" s="191">
        <f t="shared" si="192"/>
        <v>0</v>
      </c>
      <c r="RAF71" s="191">
        <f t="shared" si="192"/>
        <v>0</v>
      </c>
      <c r="RAG71" s="191">
        <f t="shared" si="192"/>
        <v>0</v>
      </c>
      <c r="RAH71" s="191">
        <f t="shared" si="192"/>
        <v>0</v>
      </c>
      <c r="RAI71" s="191">
        <f t="shared" si="192"/>
        <v>0</v>
      </c>
      <c r="RAJ71" s="191">
        <f t="shared" si="192"/>
        <v>0</v>
      </c>
      <c r="RAK71" s="191">
        <f t="shared" si="192"/>
        <v>0</v>
      </c>
      <c r="RAL71" s="191">
        <f t="shared" si="192"/>
        <v>0</v>
      </c>
      <c r="RAM71" s="191">
        <f t="shared" si="192"/>
        <v>0</v>
      </c>
      <c r="RAN71" s="191">
        <f t="shared" si="192"/>
        <v>0</v>
      </c>
      <c r="RAO71" s="191">
        <f t="shared" si="192"/>
        <v>0</v>
      </c>
      <c r="RAP71" s="191">
        <f t="shared" si="192"/>
        <v>0</v>
      </c>
      <c r="RAQ71" s="191">
        <f t="shared" si="192"/>
        <v>0</v>
      </c>
      <c r="RAR71" s="191">
        <f t="shared" si="192"/>
        <v>0</v>
      </c>
      <c r="RAS71" s="191">
        <f t="shared" si="192"/>
        <v>0</v>
      </c>
      <c r="RAT71" s="191">
        <f t="shared" si="192"/>
        <v>0</v>
      </c>
      <c r="RAU71" s="191">
        <f t="shared" si="192"/>
        <v>0</v>
      </c>
      <c r="RAV71" s="191">
        <f t="shared" si="192"/>
        <v>0</v>
      </c>
      <c r="RAW71" s="191">
        <f t="shared" si="192"/>
        <v>0</v>
      </c>
      <c r="RAX71" s="191">
        <f t="shared" si="192"/>
        <v>0</v>
      </c>
      <c r="RAY71" s="191">
        <f t="shared" si="192"/>
        <v>0</v>
      </c>
      <c r="RAZ71" s="191">
        <f t="shared" si="192"/>
        <v>0</v>
      </c>
      <c r="RBA71" s="191">
        <f t="shared" si="192"/>
        <v>0</v>
      </c>
      <c r="RBB71" s="191">
        <f t="shared" si="192"/>
        <v>0</v>
      </c>
      <c r="RBC71" s="191">
        <f t="shared" si="192"/>
        <v>0</v>
      </c>
      <c r="RBD71" s="191">
        <f t="shared" si="192"/>
        <v>0</v>
      </c>
      <c r="RBE71" s="191">
        <f t="shared" si="192"/>
        <v>0</v>
      </c>
      <c r="RBF71" s="191">
        <f t="shared" si="192"/>
        <v>0</v>
      </c>
      <c r="RBG71" s="191">
        <f t="shared" ref="RBG71:RDR71" si="193">SUM(RBG72:RBG84)</f>
        <v>0</v>
      </c>
      <c r="RBH71" s="191">
        <f t="shared" si="193"/>
        <v>0</v>
      </c>
      <c r="RBI71" s="191">
        <f t="shared" si="193"/>
        <v>0</v>
      </c>
      <c r="RBJ71" s="191">
        <f t="shared" si="193"/>
        <v>0</v>
      </c>
      <c r="RBK71" s="191">
        <f t="shared" si="193"/>
        <v>0</v>
      </c>
      <c r="RBL71" s="191">
        <f t="shared" si="193"/>
        <v>0</v>
      </c>
      <c r="RBM71" s="191">
        <f t="shared" si="193"/>
        <v>0</v>
      </c>
      <c r="RBN71" s="191">
        <f t="shared" si="193"/>
        <v>0</v>
      </c>
      <c r="RBO71" s="191">
        <f t="shared" si="193"/>
        <v>0</v>
      </c>
      <c r="RBP71" s="191">
        <f t="shared" si="193"/>
        <v>0</v>
      </c>
      <c r="RBQ71" s="191">
        <f t="shared" si="193"/>
        <v>0</v>
      </c>
      <c r="RBR71" s="191">
        <f t="shared" si="193"/>
        <v>0</v>
      </c>
      <c r="RBS71" s="191">
        <f t="shared" si="193"/>
        <v>0</v>
      </c>
      <c r="RBT71" s="191">
        <f t="shared" si="193"/>
        <v>0</v>
      </c>
      <c r="RBU71" s="191">
        <f t="shared" si="193"/>
        <v>0</v>
      </c>
      <c r="RBV71" s="191">
        <f t="shared" si="193"/>
        <v>0</v>
      </c>
      <c r="RBW71" s="191">
        <f t="shared" si="193"/>
        <v>0</v>
      </c>
      <c r="RBX71" s="191">
        <f t="shared" si="193"/>
        <v>0</v>
      </c>
      <c r="RBY71" s="191">
        <f t="shared" si="193"/>
        <v>0</v>
      </c>
      <c r="RBZ71" s="191">
        <f t="shared" si="193"/>
        <v>0</v>
      </c>
      <c r="RCA71" s="191">
        <f t="shared" si="193"/>
        <v>0</v>
      </c>
      <c r="RCB71" s="191">
        <f t="shared" si="193"/>
        <v>0</v>
      </c>
      <c r="RCC71" s="191">
        <f t="shared" si="193"/>
        <v>0</v>
      </c>
      <c r="RCD71" s="191">
        <f t="shared" si="193"/>
        <v>0</v>
      </c>
      <c r="RCE71" s="191">
        <f t="shared" si="193"/>
        <v>0</v>
      </c>
      <c r="RCF71" s="191">
        <f t="shared" si="193"/>
        <v>0</v>
      </c>
      <c r="RCG71" s="191">
        <f t="shared" si="193"/>
        <v>0</v>
      </c>
      <c r="RCH71" s="191">
        <f t="shared" si="193"/>
        <v>0</v>
      </c>
      <c r="RCI71" s="191">
        <f t="shared" si="193"/>
        <v>0</v>
      </c>
      <c r="RCJ71" s="191">
        <f t="shared" si="193"/>
        <v>0</v>
      </c>
      <c r="RCK71" s="191">
        <f t="shared" si="193"/>
        <v>0</v>
      </c>
      <c r="RCL71" s="191">
        <f t="shared" si="193"/>
        <v>0</v>
      </c>
      <c r="RCM71" s="191">
        <f t="shared" si="193"/>
        <v>0</v>
      </c>
      <c r="RCN71" s="191">
        <f t="shared" si="193"/>
        <v>0</v>
      </c>
      <c r="RCO71" s="191">
        <f t="shared" si="193"/>
        <v>0</v>
      </c>
      <c r="RCP71" s="191">
        <f t="shared" si="193"/>
        <v>0</v>
      </c>
      <c r="RCQ71" s="191">
        <f t="shared" si="193"/>
        <v>0</v>
      </c>
      <c r="RCR71" s="191">
        <f t="shared" si="193"/>
        <v>0</v>
      </c>
      <c r="RCS71" s="191">
        <f t="shared" si="193"/>
        <v>0</v>
      </c>
      <c r="RCT71" s="191">
        <f t="shared" si="193"/>
        <v>0</v>
      </c>
      <c r="RCU71" s="191">
        <f t="shared" si="193"/>
        <v>0</v>
      </c>
      <c r="RCV71" s="191">
        <f t="shared" si="193"/>
        <v>0</v>
      </c>
      <c r="RCW71" s="191">
        <f t="shared" si="193"/>
        <v>0</v>
      </c>
      <c r="RCX71" s="191">
        <f t="shared" si="193"/>
        <v>0</v>
      </c>
      <c r="RCY71" s="191">
        <f t="shared" si="193"/>
        <v>0</v>
      </c>
      <c r="RCZ71" s="191">
        <f t="shared" si="193"/>
        <v>0</v>
      </c>
      <c r="RDA71" s="191">
        <f t="shared" si="193"/>
        <v>0</v>
      </c>
      <c r="RDB71" s="191">
        <f t="shared" si="193"/>
        <v>0</v>
      </c>
      <c r="RDC71" s="191">
        <f t="shared" si="193"/>
        <v>0</v>
      </c>
      <c r="RDD71" s="191">
        <f t="shared" si="193"/>
        <v>0</v>
      </c>
      <c r="RDE71" s="191">
        <f t="shared" si="193"/>
        <v>0</v>
      </c>
      <c r="RDF71" s="191">
        <f t="shared" si="193"/>
        <v>0</v>
      </c>
      <c r="RDG71" s="191">
        <f t="shared" si="193"/>
        <v>0</v>
      </c>
      <c r="RDH71" s="191">
        <f t="shared" si="193"/>
        <v>0</v>
      </c>
      <c r="RDI71" s="191">
        <f t="shared" si="193"/>
        <v>0</v>
      </c>
      <c r="RDJ71" s="191">
        <f t="shared" si="193"/>
        <v>0</v>
      </c>
      <c r="RDK71" s="191">
        <f t="shared" si="193"/>
        <v>0</v>
      </c>
      <c r="RDL71" s="191">
        <f t="shared" si="193"/>
        <v>0</v>
      </c>
      <c r="RDM71" s="191">
        <f t="shared" si="193"/>
        <v>0</v>
      </c>
      <c r="RDN71" s="191">
        <f t="shared" si="193"/>
        <v>0</v>
      </c>
      <c r="RDO71" s="191">
        <f t="shared" si="193"/>
        <v>0</v>
      </c>
      <c r="RDP71" s="191">
        <f t="shared" si="193"/>
        <v>0</v>
      </c>
      <c r="RDQ71" s="191">
        <f t="shared" si="193"/>
        <v>0</v>
      </c>
      <c r="RDR71" s="191">
        <f t="shared" si="193"/>
        <v>0</v>
      </c>
      <c r="RDS71" s="191">
        <f t="shared" ref="RDS71:RGD71" si="194">SUM(RDS72:RDS84)</f>
        <v>0</v>
      </c>
      <c r="RDT71" s="191">
        <f t="shared" si="194"/>
        <v>0</v>
      </c>
      <c r="RDU71" s="191">
        <f t="shared" si="194"/>
        <v>0</v>
      </c>
      <c r="RDV71" s="191">
        <f t="shared" si="194"/>
        <v>0</v>
      </c>
      <c r="RDW71" s="191">
        <f t="shared" si="194"/>
        <v>0</v>
      </c>
      <c r="RDX71" s="191">
        <f t="shared" si="194"/>
        <v>0</v>
      </c>
      <c r="RDY71" s="191">
        <f t="shared" si="194"/>
        <v>0</v>
      </c>
      <c r="RDZ71" s="191">
        <f t="shared" si="194"/>
        <v>0</v>
      </c>
      <c r="REA71" s="191">
        <f t="shared" si="194"/>
        <v>0</v>
      </c>
      <c r="REB71" s="191">
        <f t="shared" si="194"/>
        <v>0</v>
      </c>
      <c r="REC71" s="191">
        <f t="shared" si="194"/>
        <v>0</v>
      </c>
      <c r="RED71" s="191">
        <f t="shared" si="194"/>
        <v>0</v>
      </c>
      <c r="REE71" s="191">
        <f t="shared" si="194"/>
        <v>0</v>
      </c>
      <c r="REF71" s="191">
        <f t="shared" si="194"/>
        <v>0</v>
      </c>
      <c r="REG71" s="191">
        <f t="shared" si="194"/>
        <v>0</v>
      </c>
      <c r="REH71" s="191">
        <f t="shared" si="194"/>
        <v>0</v>
      </c>
      <c r="REI71" s="191">
        <f t="shared" si="194"/>
        <v>0</v>
      </c>
      <c r="REJ71" s="191">
        <f t="shared" si="194"/>
        <v>0</v>
      </c>
      <c r="REK71" s="191">
        <f t="shared" si="194"/>
        <v>0</v>
      </c>
      <c r="REL71" s="191">
        <f t="shared" si="194"/>
        <v>0</v>
      </c>
      <c r="REM71" s="191">
        <f t="shared" si="194"/>
        <v>0</v>
      </c>
      <c r="REN71" s="191">
        <f t="shared" si="194"/>
        <v>0</v>
      </c>
      <c r="REO71" s="191">
        <f t="shared" si="194"/>
        <v>0</v>
      </c>
      <c r="REP71" s="191">
        <f t="shared" si="194"/>
        <v>0</v>
      </c>
      <c r="REQ71" s="191">
        <f t="shared" si="194"/>
        <v>0</v>
      </c>
      <c r="RER71" s="191">
        <f t="shared" si="194"/>
        <v>0</v>
      </c>
      <c r="RES71" s="191">
        <f t="shared" si="194"/>
        <v>0</v>
      </c>
      <c r="RET71" s="191">
        <f t="shared" si="194"/>
        <v>0</v>
      </c>
      <c r="REU71" s="191">
        <f t="shared" si="194"/>
        <v>0</v>
      </c>
      <c r="REV71" s="191">
        <f t="shared" si="194"/>
        <v>0</v>
      </c>
      <c r="REW71" s="191">
        <f t="shared" si="194"/>
        <v>0</v>
      </c>
      <c r="REX71" s="191">
        <f t="shared" si="194"/>
        <v>0</v>
      </c>
      <c r="REY71" s="191">
        <f t="shared" si="194"/>
        <v>0</v>
      </c>
      <c r="REZ71" s="191">
        <f t="shared" si="194"/>
        <v>0</v>
      </c>
      <c r="RFA71" s="191">
        <f t="shared" si="194"/>
        <v>0</v>
      </c>
      <c r="RFB71" s="191">
        <f t="shared" si="194"/>
        <v>0</v>
      </c>
      <c r="RFC71" s="191">
        <f t="shared" si="194"/>
        <v>0</v>
      </c>
      <c r="RFD71" s="191">
        <f t="shared" si="194"/>
        <v>0</v>
      </c>
      <c r="RFE71" s="191">
        <f t="shared" si="194"/>
        <v>0</v>
      </c>
      <c r="RFF71" s="191">
        <f t="shared" si="194"/>
        <v>0</v>
      </c>
      <c r="RFG71" s="191">
        <f t="shared" si="194"/>
        <v>0</v>
      </c>
      <c r="RFH71" s="191">
        <f t="shared" si="194"/>
        <v>0</v>
      </c>
      <c r="RFI71" s="191">
        <f t="shared" si="194"/>
        <v>0</v>
      </c>
      <c r="RFJ71" s="191">
        <f t="shared" si="194"/>
        <v>0</v>
      </c>
      <c r="RFK71" s="191">
        <f t="shared" si="194"/>
        <v>0</v>
      </c>
      <c r="RFL71" s="191">
        <f t="shared" si="194"/>
        <v>0</v>
      </c>
      <c r="RFM71" s="191">
        <f t="shared" si="194"/>
        <v>0</v>
      </c>
      <c r="RFN71" s="191">
        <f t="shared" si="194"/>
        <v>0</v>
      </c>
      <c r="RFO71" s="191">
        <f t="shared" si="194"/>
        <v>0</v>
      </c>
      <c r="RFP71" s="191">
        <f t="shared" si="194"/>
        <v>0</v>
      </c>
      <c r="RFQ71" s="191">
        <f t="shared" si="194"/>
        <v>0</v>
      </c>
      <c r="RFR71" s="191">
        <f t="shared" si="194"/>
        <v>0</v>
      </c>
      <c r="RFS71" s="191">
        <f t="shared" si="194"/>
        <v>0</v>
      </c>
      <c r="RFT71" s="191">
        <f t="shared" si="194"/>
        <v>0</v>
      </c>
      <c r="RFU71" s="191">
        <f t="shared" si="194"/>
        <v>0</v>
      </c>
      <c r="RFV71" s="191">
        <f t="shared" si="194"/>
        <v>0</v>
      </c>
      <c r="RFW71" s="191">
        <f t="shared" si="194"/>
        <v>0</v>
      </c>
      <c r="RFX71" s="191">
        <f t="shared" si="194"/>
        <v>0</v>
      </c>
      <c r="RFY71" s="191">
        <f t="shared" si="194"/>
        <v>0</v>
      </c>
      <c r="RFZ71" s="191">
        <f t="shared" si="194"/>
        <v>0</v>
      </c>
      <c r="RGA71" s="191">
        <f t="shared" si="194"/>
        <v>0</v>
      </c>
      <c r="RGB71" s="191">
        <f t="shared" si="194"/>
        <v>0</v>
      </c>
      <c r="RGC71" s="191">
        <f t="shared" si="194"/>
        <v>0</v>
      </c>
      <c r="RGD71" s="191">
        <f t="shared" si="194"/>
        <v>0</v>
      </c>
      <c r="RGE71" s="191">
        <f t="shared" ref="RGE71:RIP71" si="195">SUM(RGE72:RGE84)</f>
        <v>0</v>
      </c>
      <c r="RGF71" s="191">
        <f t="shared" si="195"/>
        <v>0</v>
      </c>
      <c r="RGG71" s="191">
        <f t="shared" si="195"/>
        <v>0</v>
      </c>
      <c r="RGH71" s="191">
        <f t="shared" si="195"/>
        <v>0</v>
      </c>
      <c r="RGI71" s="191">
        <f t="shared" si="195"/>
        <v>0</v>
      </c>
      <c r="RGJ71" s="191">
        <f t="shared" si="195"/>
        <v>0</v>
      </c>
      <c r="RGK71" s="191">
        <f t="shared" si="195"/>
        <v>0</v>
      </c>
      <c r="RGL71" s="191">
        <f t="shared" si="195"/>
        <v>0</v>
      </c>
      <c r="RGM71" s="191">
        <f t="shared" si="195"/>
        <v>0</v>
      </c>
      <c r="RGN71" s="191">
        <f t="shared" si="195"/>
        <v>0</v>
      </c>
      <c r="RGO71" s="191">
        <f t="shared" si="195"/>
        <v>0</v>
      </c>
      <c r="RGP71" s="191">
        <f t="shared" si="195"/>
        <v>0</v>
      </c>
      <c r="RGQ71" s="191">
        <f t="shared" si="195"/>
        <v>0</v>
      </c>
      <c r="RGR71" s="191">
        <f t="shared" si="195"/>
        <v>0</v>
      </c>
      <c r="RGS71" s="191">
        <f t="shared" si="195"/>
        <v>0</v>
      </c>
      <c r="RGT71" s="191">
        <f t="shared" si="195"/>
        <v>0</v>
      </c>
      <c r="RGU71" s="191">
        <f t="shared" si="195"/>
        <v>0</v>
      </c>
      <c r="RGV71" s="191">
        <f t="shared" si="195"/>
        <v>0</v>
      </c>
      <c r="RGW71" s="191">
        <f t="shared" si="195"/>
        <v>0</v>
      </c>
      <c r="RGX71" s="191">
        <f t="shared" si="195"/>
        <v>0</v>
      </c>
      <c r="RGY71" s="191">
        <f t="shared" si="195"/>
        <v>0</v>
      </c>
      <c r="RGZ71" s="191">
        <f t="shared" si="195"/>
        <v>0</v>
      </c>
      <c r="RHA71" s="191">
        <f t="shared" si="195"/>
        <v>0</v>
      </c>
      <c r="RHB71" s="191">
        <f t="shared" si="195"/>
        <v>0</v>
      </c>
      <c r="RHC71" s="191">
        <f t="shared" si="195"/>
        <v>0</v>
      </c>
      <c r="RHD71" s="191">
        <f t="shared" si="195"/>
        <v>0</v>
      </c>
      <c r="RHE71" s="191">
        <f t="shared" si="195"/>
        <v>0</v>
      </c>
      <c r="RHF71" s="191">
        <f t="shared" si="195"/>
        <v>0</v>
      </c>
      <c r="RHG71" s="191">
        <f t="shared" si="195"/>
        <v>0</v>
      </c>
      <c r="RHH71" s="191">
        <f t="shared" si="195"/>
        <v>0</v>
      </c>
      <c r="RHI71" s="191">
        <f t="shared" si="195"/>
        <v>0</v>
      </c>
      <c r="RHJ71" s="191">
        <f t="shared" si="195"/>
        <v>0</v>
      </c>
      <c r="RHK71" s="191">
        <f t="shared" si="195"/>
        <v>0</v>
      </c>
      <c r="RHL71" s="191">
        <f t="shared" si="195"/>
        <v>0</v>
      </c>
      <c r="RHM71" s="191">
        <f t="shared" si="195"/>
        <v>0</v>
      </c>
      <c r="RHN71" s="191">
        <f t="shared" si="195"/>
        <v>0</v>
      </c>
      <c r="RHO71" s="191">
        <f t="shared" si="195"/>
        <v>0</v>
      </c>
      <c r="RHP71" s="191">
        <f t="shared" si="195"/>
        <v>0</v>
      </c>
      <c r="RHQ71" s="191">
        <f t="shared" si="195"/>
        <v>0</v>
      </c>
      <c r="RHR71" s="191">
        <f t="shared" si="195"/>
        <v>0</v>
      </c>
      <c r="RHS71" s="191">
        <f t="shared" si="195"/>
        <v>0</v>
      </c>
      <c r="RHT71" s="191">
        <f t="shared" si="195"/>
        <v>0</v>
      </c>
      <c r="RHU71" s="191">
        <f t="shared" si="195"/>
        <v>0</v>
      </c>
      <c r="RHV71" s="191">
        <f t="shared" si="195"/>
        <v>0</v>
      </c>
      <c r="RHW71" s="191">
        <f t="shared" si="195"/>
        <v>0</v>
      </c>
      <c r="RHX71" s="191">
        <f t="shared" si="195"/>
        <v>0</v>
      </c>
      <c r="RHY71" s="191">
        <f t="shared" si="195"/>
        <v>0</v>
      </c>
      <c r="RHZ71" s="191">
        <f t="shared" si="195"/>
        <v>0</v>
      </c>
      <c r="RIA71" s="191">
        <f t="shared" si="195"/>
        <v>0</v>
      </c>
      <c r="RIB71" s="191">
        <f t="shared" si="195"/>
        <v>0</v>
      </c>
      <c r="RIC71" s="191">
        <f t="shared" si="195"/>
        <v>0</v>
      </c>
      <c r="RID71" s="191">
        <f t="shared" si="195"/>
        <v>0</v>
      </c>
      <c r="RIE71" s="191">
        <f t="shared" si="195"/>
        <v>0</v>
      </c>
      <c r="RIF71" s="191">
        <f t="shared" si="195"/>
        <v>0</v>
      </c>
      <c r="RIG71" s="191">
        <f t="shared" si="195"/>
        <v>0</v>
      </c>
      <c r="RIH71" s="191">
        <f t="shared" si="195"/>
        <v>0</v>
      </c>
      <c r="RII71" s="191">
        <f t="shared" si="195"/>
        <v>0</v>
      </c>
      <c r="RIJ71" s="191">
        <f t="shared" si="195"/>
        <v>0</v>
      </c>
      <c r="RIK71" s="191">
        <f t="shared" si="195"/>
        <v>0</v>
      </c>
      <c r="RIL71" s="191">
        <f t="shared" si="195"/>
        <v>0</v>
      </c>
      <c r="RIM71" s="191">
        <f t="shared" si="195"/>
        <v>0</v>
      </c>
      <c r="RIN71" s="191">
        <f t="shared" si="195"/>
        <v>0</v>
      </c>
      <c r="RIO71" s="191">
        <f t="shared" si="195"/>
        <v>0</v>
      </c>
      <c r="RIP71" s="191">
        <f t="shared" si="195"/>
        <v>0</v>
      </c>
      <c r="RIQ71" s="191">
        <f t="shared" ref="RIQ71:RLB71" si="196">SUM(RIQ72:RIQ84)</f>
        <v>0</v>
      </c>
      <c r="RIR71" s="191">
        <f t="shared" si="196"/>
        <v>0</v>
      </c>
      <c r="RIS71" s="191">
        <f t="shared" si="196"/>
        <v>0</v>
      </c>
      <c r="RIT71" s="191">
        <f t="shared" si="196"/>
        <v>0</v>
      </c>
      <c r="RIU71" s="191">
        <f t="shared" si="196"/>
        <v>0</v>
      </c>
      <c r="RIV71" s="191">
        <f t="shared" si="196"/>
        <v>0</v>
      </c>
      <c r="RIW71" s="191">
        <f t="shared" si="196"/>
        <v>0</v>
      </c>
      <c r="RIX71" s="191">
        <f t="shared" si="196"/>
        <v>0</v>
      </c>
      <c r="RIY71" s="191">
        <f t="shared" si="196"/>
        <v>0</v>
      </c>
      <c r="RIZ71" s="191">
        <f t="shared" si="196"/>
        <v>0</v>
      </c>
      <c r="RJA71" s="191">
        <f t="shared" si="196"/>
        <v>0</v>
      </c>
      <c r="RJB71" s="191">
        <f t="shared" si="196"/>
        <v>0</v>
      </c>
      <c r="RJC71" s="191">
        <f t="shared" si="196"/>
        <v>0</v>
      </c>
      <c r="RJD71" s="191">
        <f t="shared" si="196"/>
        <v>0</v>
      </c>
      <c r="RJE71" s="191">
        <f t="shared" si="196"/>
        <v>0</v>
      </c>
      <c r="RJF71" s="191">
        <f t="shared" si="196"/>
        <v>0</v>
      </c>
      <c r="RJG71" s="191">
        <f t="shared" si="196"/>
        <v>0</v>
      </c>
      <c r="RJH71" s="191">
        <f t="shared" si="196"/>
        <v>0</v>
      </c>
      <c r="RJI71" s="191">
        <f t="shared" si="196"/>
        <v>0</v>
      </c>
      <c r="RJJ71" s="191">
        <f t="shared" si="196"/>
        <v>0</v>
      </c>
      <c r="RJK71" s="191">
        <f t="shared" si="196"/>
        <v>0</v>
      </c>
      <c r="RJL71" s="191">
        <f t="shared" si="196"/>
        <v>0</v>
      </c>
      <c r="RJM71" s="191">
        <f t="shared" si="196"/>
        <v>0</v>
      </c>
      <c r="RJN71" s="191">
        <f t="shared" si="196"/>
        <v>0</v>
      </c>
      <c r="RJO71" s="191">
        <f t="shared" si="196"/>
        <v>0</v>
      </c>
      <c r="RJP71" s="191">
        <f t="shared" si="196"/>
        <v>0</v>
      </c>
      <c r="RJQ71" s="191">
        <f t="shared" si="196"/>
        <v>0</v>
      </c>
      <c r="RJR71" s="191">
        <f t="shared" si="196"/>
        <v>0</v>
      </c>
      <c r="RJS71" s="191">
        <f t="shared" si="196"/>
        <v>0</v>
      </c>
      <c r="RJT71" s="191">
        <f t="shared" si="196"/>
        <v>0</v>
      </c>
      <c r="RJU71" s="191">
        <f t="shared" si="196"/>
        <v>0</v>
      </c>
      <c r="RJV71" s="191">
        <f t="shared" si="196"/>
        <v>0</v>
      </c>
      <c r="RJW71" s="191">
        <f t="shared" si="196"/>
        <v>0</v>
      </c>
      <c r="RJX71" s="191">
        <f t="shared" si="196"/>
        <v>0</v>
      </c>
      <c r="RJY71" s="191">
        <f t="shared" si="196"/>
        <v>0</v>
      </c>
      <c r="RJZ71" s="191">
        <f t="shared" si="196"/>
        <v>0</v>
      </c>
      <c r="RKA71" s="191">
        <f t="shared" si="196"/>
        <v>0</v>
      </c>
      <c r="RKB71" s="191">
        <f t="shared" si="196"/>
        <v>0</v>
      </c>
      <c r="RKC71" s="191">
        <f t="shared" si="196"/>
        <v>0</v>
      </c>
      <c r="RKD71" s="191">
        <f t="shared" si="196"/>
        <v>0</v>
      </c>
      <c r="RKE71" s="191">
        <f t="shared" si="196"/>
        <v>0</v>
      </c>
      <c r="RKF71" s="191">
        <f t="shared" si="196"/>
        <v>0</v>
      </c>
      <c r="RKG71" s="191">
        <f t="shared" si="196"/>
        <v>0</v>
      </c>
      <c r="RKH71" s="191">
        <f t="shared" si="196"/>
        <v>0</v>
      </c>
      <c r="RKI71" s="191">
        <f t="shared" si="196"/>
        <v>0</v>
      </c>
      <c r="RKJ71" s="191">
        <f t="shared" si="196"/>
        <v>0</v>
      </c>
      <c r="RKK71" s="191">
        <f t="shared" si="196"/>
        <v>0</v>
      </c>
      <c r="RKL71" s="191">
        <f t="shared" si="196"/>
        <v>0</v>
      </c>
      <c r="RKM71" s="191">
        <f t="shared" si="196"/>
        <v>0</v>
      </c>
      <c r="RKN71" s="191">
        <f t="shared" si="196"/>
        <v>0</v>
      </c>
      <c r="RKO71" s="191">
        <f t="shared" si="196"/>
        <v>0</v>
      </c>
      <c r="RKP71" s="191">
        <f t="shared" si="196"/>
        <v>0</v>
      </c>
      <c r="RKQ71" s="191">
        <f t="shared" si="196"/>
        <v>0</v>
      </c>
      <c r="RKR71" s="191">
        <f t="shared" si="196"/>
        <v>0</v>
      </c>
      <c r="RKS71" s="191">
        <f t="shared" si="196"/>
        <v>0</v>
      </c>
      <c r="RKT71" s="191">
        <f t="shared" si="196"/>
        <v>0</v>
      </c>
      <c r="RKU71" s="191">
        <f t="shared" si="196"/>
        <v>0</v>
      </c>
      <c r="RKV71" s="191">
        <f t="shared" si="196"/>
        <v>0</v>
      </c>
      <c r="RKW71" s="191">
        <f t="shared" si="196"/>
        <v>0</v>
      </c>
      <c r="RKX71" s="191">
        <f t="shared" si="196"/>
        <v>0</v>
      </c>
      <c r="RKY71" s="191">
        <f t="shared" si="196"/>
        <v>0</v>
      </c>
      <c r="RKZ71" s="191">
        <f t="shared" si="196"/>
        <v>0</v>
      </c>
      <c r="RLA71" s="191">
        <f t="shared" si="196"/>
        <v>0</v>
      </c>
      <c r="RLB71" s="191">
        <f t="shared" si="196"/>
        <v>0</v>
      </c>
      <c r="RLC71" s="191">
        <f t="shared" ref="RLC71:RNN71" si="197">SUM(RLC72:RLC84)</f>
        <v>0</v>
      </c>
      <c r="RLD71" s="191">
        <f t="shared" si="197"/>
        <v>0</v>
      </c>
      <c r="RLE71" s="191">
        <f t="shared" si="197"/>
        <v>0</v>
      </c>
      <c r="RLF71" s="191">
        <f t="shared" si="197"/>
        <v>0</v>
      </c>
      <c r="RLG71" s="191">
        <f t="shared" si="197"/>
        <v>0</v>
      </c>
      <c r="RLH71" s="191">
        <f t="shared" si="197"/>
        <v>0</v>
      </c>
      <c r="RLI71" s="191">
        <f t="shared" si="197"/>
        <v>0</v>
      </c>
      <c r="RLJ71" s="191">
        <f t="shared" si="197"/>
        <v>0</v>
      </c>
      <c r="RLK71" s="191">
        <f t="shared" si="197"/>
        <v>0</v>
      </c>
      <c r="RLL71" s="191">
        <f t="shared" si="197"/>
        <v>0</v>
      </c>
      <c r="RLM71" s="191">
        <f t="shared" si="197"/>
        <v>0</v>
      </c>
      <c r="RLN71" s="191">
        <f t="shared" si="197"/>
        <v>0</v>
      </c>
      <c r="RLO71" s="191">
        <f t="shared" si="197"/>
        <v>0</v>
      </c>
      <c r="RLP71" s="191">
        <f t="shared" si="197"/>
        <v>0</v>
      </c>
      <c r="RLQ71" s="191">
        <f t="shared" si="197"/>
        <v>0</v>
      </c>
      <c r="RLR71" s="191">
        <f t="shared" si="197"/>
        <v>0</v>
      </c>
      <c r="RLS71" s="191">
        <f t="shared" si="197"/>
        <v>0</v>
      </c>
      <c r="RLT71" s="191">
        <f t="shared" si="197"/>
        <v>0</v>
      </c>
      <c r="RLU71" s="191">
        <f t="shared" si="197"/>
        <v>0</v>
      </c>
      <c r="RLV71" s="191">
        <f t="shared" si="197"/>
        <v>0</v>
      </c>
      <c r="RLW71" s="191">
        <f t="shared" si="197"/>
        <v>0</v>
      </c>
      <c r="RLX71" s="191">
        <f t="shared" si="197"/>
        <v>0</v>
      </c>
      <c r="RLY71" s="191">
        <f t="shared" si="197"/>
        <v>0</v>
      </c>
      <c r="RLZ71" s="191">
        <f t="shared" si="197"/>
        <v>0</v>
      </c>
      <c r="RMA71" s="191">
        <f t="shared" si="197"/>
        <v>0</v>
      </c>
      <c r="RMB71" s="191">
        <f t="shared" si="197"/>
        <v>0</v>
      </c>
      <c r="RMC71" s="191">
        <f t="shared" si="197"/>
        <v>0</v>
      </c>
      <c r="RMD71" s="191">
        <f t="shared" si="197"/>
        <v>0</v>
      </c>
      <c r="RME71" s="191">
        <f t="shared" si="197"/>
        <v>0</v>
      </c>
      <c r="RMF71" s="191">
        <f t="shared" si="197"/>
        <v>0</v>
      </c>
      <c r="RMG71" s="191">
        <f t="shared" si="197"/>
        <v>0</v>
      </c>
      <c r="RMH71" s="191">
        <f t="shared" si="197"/>
        <v>0</v>
      </c>
      <c r="RMI71" s="191">
        <f t="shared" si="197"/>
        <v>0</v>
      </c>
      <c r="RMJ71" s="191">
        <f t="shared" si="197"/>
        <v>0</v>
      </c>
      <c r="RMK71" s="191">
        <f t="shared" si="197"/>
        <v>0</v>
      </c>
      <c r="RML71" s="191">
        <f t="shared" si="197"/>
        <v>0</v>
      </c>
      <c r="RMM71" s="191">
        <f t="shared" si="197"/>
        <v>0</v>
      </c>
      <c r="RMN71" s="191">
        <f t="shared" si="197"/>
        <v>0</v>
      </c>
      <c r="RMO71" s="191">
        <f t="shared" si="197"/>
        <v>0</v>
      </c>
      <c r="RMP71" s="191">
        <f t="shared" si="197"/>
        <v>0</v>
      </c>
      <c r="RMQ71" s="191">
        <f t="shared" si="197"/>
        <v>0</v>
      </c>
      <c r="RMR71" s="191">
        <f t="shared" si="197"/>
        <v>0</v>
      </c>
      <c r="RMS71" s="191">
        <f t="shared" si="197"/>
        <v>0</v>
      </c>
      <c r="RMT71" s="191">
        <f t="shared" si="197"/>
        <v>0</v>
      </c>
      <c r="RMU71" s="191">
        <f t="shared" si="197"/>
        <v>0</v>
      </c>
      <c r="RMV71" s="191">
        <f t="shared" si="197"/>
        <v>0</v>
      </c>
      <c r="RMW71" s="191">
        <f t="shared" si="197"/>
        <v>0</v>
      </c>
      <c r="RMX71" s="191">
        <f t="shared" si="197"/>
        <v>0</v>
      </c>
      <c r="RMY71" s="191">
        <f t="shared" si="197"/>
        <v>0</v>
      </c>
      <c r="RMZ71" s="191">
        <f t="shared" si="197"/>
        <v>0</v>
      </c>
      <c r="RNA71" s="191">
        <f t="shared" si="197"/>
        <v>0</v>
      </c>
      <c r="RNB71" s="191">
        <f t="shared" si="197"/>
        <v>0</v>
      </c>
      <c r="RNC71" s="191">
        <f t="shared" si="197"/>
        <v>0</v>
      </c>
      <c r="RND71" s="191">
        <f t="shared" si="197"/>
        <v>0</v>
      </c>
      <c r="RNE71" s="191">
        <f t="shared" si="197"/>
        <v>0</v>
      </c>
      <c r="RNF71" s="191">
        <f t="shared" si="197"/>
        <v>0</v>
      </c>
      <c r="RNG71" s="191">
        <f t="shared" si="197"/>
        <v>0</v>
      </c>
      <c r="RNH71" s="191">
        <f t="shared" si="197"/>
        <v>0</v>
      </c>
      <c r="RNI71" s="191">
        <f t="shared" si="197"/>
        <v>0</v>
      </c>
      <c r="RNJ71" s="191">
        <f t="shared" si="197"/>
        <v>0</v>
      </c>
      <c r="RNK71" s="191">
        <f t="shared" si="197"/>
        <v>0</v>
      </c>
      <c r="RNL71" s="191">
        <f t="shared" si="197"/>
        <v>0</v>
      </c>
      <c r="RNM71" s="191">
        <f t="shared" si="197"/>
        <v>0</v>
      </c>
      <c r="RNN71" s="191">
        <f t="shared" si="197"/>
        <v>0</v>
      </c>
      <c r="RNO71" s="191">
        <f t="shared" ref="RNO71:RPZ71" si="198">SUM(RNO72:RNO84)</f>
        <v>0</v>
      </c>
      <c r="RNP71" s="191">
        <f t="shared" si="198"/>
        <v>0</v>
      </c>
      <c r="RNQ71" s="191">
        <f t="shared" si="198"/>
        <v>0</v>
      </c>
      <c r="RNR71" s="191">
        <f t="shared" si="198"/>
        <v>0</v>
      </c>
      <c r="RNS71" s="191">
        <f t="shared" si="198"/>
        <v>0</v>
      </c>
      <c r="RNT71" s="191">
        <f t="shared" si="198"/>
        <v>0</v>
      </c>
      <c r="RNU71" s="191">
        <f t="shared" si="198"/>
        <v>0</v>
      </c>
      <c r="RNV71" s="191">
        <f t="shared" si="198"/>
        <v>0</v>
      </c>
      <c r="RNW71" s="191">
        <f t="shared" si="198"/>
        <v>0</v>
      </c>
      <c r="RNX71" s="191">
        <f t="shared" si="198"/>
        <v>0</v>
      </c>
      <c r="RNY71" s="191">
        <f t="shared" si="198"/>
        <v>0</v>
      </c>
      <c r="RNZ71" s="191">
        <f t="shared" si="198"/>
        <v>0</v>
      </c>
      <c r="ROA71" s="191">
        <f t="shared" si="198"/>
        <v>0</v>
      </c>
      <c r="ROB71" s="191">
        <f t="shared" si="198"/>
        <v>0</v>
      </c>
      <c r="ROC71" s="191">
        <f t="shared" si="198"/>
        <v>0</v>
      </c>
      <c r="ROD71" s="191">
        <f t="shared" si="198"/>
        <v>0</v>
      </c>
      <c r="ROE71" s="191">
        <f t="shared" si="198"/>
        <v>0</v>
      </c>
      <c r="ROF71" s="191">
        <f t="shared" si="198"/>
        <v>0</v>
      </c>
      <c r="ROG71" s="191">
        <f t="shared" si="198"/>
        <v>0</v>
      </c>
      <c r="ROH71" s="191">
        <f t="shared" si="198"/>
        <v>0</v>
      </c>
      <c r="ROI71" s="191">
        <f t="shared" si="198"/>
        <v>0</v>
      </c>
      <c r="ROJ71" s="191">
        <f t="shared" si="198"/>
        <v>0</v>
      </c>
      <c r="ROK71" s="191">
        <f t="shared" si="198"/>
        <v>0</v>
      </c>
      <c r="ROL71" s="191">
        <f t="shared" si="198"/>
        <v>0</v>
      </c>
      <c r="ROM71" s="191">
        <f t="shared" si="198"/>
        <v>0</v>
      </c>
      <c r="RON71" s="191">
        <f t="shared" si="198"/>
        <v>0</v>
      </c>
      <c r="ROO71" s="191">
        <f t="shared" si="198"/>
        <v>0</v>
      </c>
      <c r="ROP71" s="191">
        <f t="shared" si="198"/>
        <v>0</v>
      </c>
      <c r="ROQ71" s="191">
        <f t="shared" si="198"/>
        <v>0</v>
      </c>
      <c r="ROR71" s="191">
        <f t="shared" si="198"/>
        <v>0</v>
      </c>
      <c r="ROS71" s="191">
        <f t="shared" si="198"/>
        <v>0</v>
      </c>
      <c r="ROT71" s="191">
        <f t="shared" si="198"/>
        <v>0</v>
      </c>
      <c r="ROU71" s="191">
        <f t="shared" si="198"/>
        <v>0</v>
      </c>
      <c r="ROV71" s="191">
        <f t="shared" si="198"/>
        <v>0</v>
      </c>
      <c r="ROW71" s="191">
        <f t="shared" si="198"/>
        <v>0</v>
      </c>
      <c r="ROX71" s="191">
        <f t="shared" si="198"/>
        <v>0</v>
      </c>
      <c r="ROY71" s="191">
        <f t="shared" si="198"/>
        <v>0</v>
      </c>
      <c r="ROZ71" s="191">
        <f t="shared" si="198"/>
        <v>0</v>
      </c>
      <c r="RPA71" s="191">
        <f t="shared" si="198"/>
        <v>0</v>
      </c>
      <c r="RPB71" s="191">
        <f t="shared" si="198"/>
        <v>0</v>
      </c>
      <c r="RPC71" s="191">
        <f t="shared" si="198"/>
        <v>0</v>
      </c>
      <c r="RPD71" s="191">
        <f t="shared" si="198"/>
        <v>0</v>
      </c>
      <c r="RPE71" s="191">
        <f t="shared" si="198"/>
        <v>0</v>
      </c>
      <c r="RPF71" s="191">
        <f t="shared" si="198"/>
        <v>0</v>
      </c>
      <c r="RPG71" s="191">
        <f t="shared" si="198"/>
        <v>0</v>
      </c>
      <c r="RPH71" s="191">
        <f t="shared" si="198"/>
        <v>0</v>
      </c>
      <c r="RPI71" s="191">
        <f t="shared" si="198"/>
        <v>0</v>
      </c>
      <c r="RPJ71" s="191">
        <f t="shared" si="198"/>
        <v>0</v>
      </c>
      <c r="RPK71" s="191">
        <f t="shared" si="198"/>
        <v>0</v>
      </c>
      <c r="RPL71" s="191">
        <f t="shared" si="198"/>
        <v>0</v>
      </c>
      <c r="RPM71" s="191">
        <f t="shared" si="198"/>
        <v>0</v>
      </c>
      <c r="RPN71" s="191">
        <f t="shared" si="198"/>
        <v>0</v>
      </c>
      <c r="RPO71" s="191">
        <f t="shared" si="198"/>
        <v>0</v>
      </c>
      <c r="RPP71" s="191">
        <f t="shared" si="198"/>
        <v>0</v>
      </c>
      <c r="RPQ71" s="191">
        <f t="shared" si="198"/>
        <v>0</v>
      </c>
      <c r="RPR71" s="191">
        <f t="shared" si="198"/>
        <v>0</v>
      </c>
      <c r="RPS71" s="191">
        <f t="shared" si="198"/>
        <v>0</v>
      </c>
      <c r="RPT71" s="191">
        <f t="shared" si="198"/>
        <v>0</v>
      </c>
      <c r="RPU71" s="191">
        <f t="shared" si="198"/>
        <v>0</v>
      </c>
      <c r="RPV71" s="191">
        <f t="shared" si="198"/>
        <v>0</v>
      </c>
      <c r="RPW71" s="191">
        <f t="shared" si="198"/>
        <v>0</v>
      </c>
      <c r="RPX71" s="191">
        <f t="shared" si="198"/>
        <v>0</v>
      </c>
      <c r="RPY71" s="191">
        <f t="shared" si="198"/>
        <v>0</v>
      </c>
      <c r="RPZ71" s="191">
        <f t="shared" si="198"/>
        <v>0</v>
      </c>
      <c r="RQA71" s="191">
        <f t="shared" ref="RQA71:RSL71" si="199">SUM(RQA72:RQA84)</f>
        <v>0</v>
      </c>
      <c r="RQB71" s="191">
        <f t="shared" si="199"/>
        <v>0</v>
      </c>
      <c r="RQC71" s="191">
        <f t="shared" si="199"/>
        <v>0</v>
      </c>
      <c r="RQD71" s="191">
        <f t="shared" si="199"/>
        <v>0</v>
      </c>
      <c r="RQE71" s="191">
        <f t="shared" si="199"/>
        <v>0</v>
      </c>
      <c r="RQF71" s="191">
        <f t="shared" si="199"/>
        <v>0</v>
      </c>
      <c r="RQG71" s="191">
        <f t="shared" si="199"/>
        <v>0</v>
      </c>
      <c r="RQH71" s="191">
        <f t="shared" si="199"/>
        <v>0</v>
      </c>
      <c r="RQI71" s="191">
        <f t="shared" si="199"/>
        <v>0</v>
      </c>
      <c r="RQJ71" s="191">
        <f t="shared" si="199"/>
        <v>0</v>
      </c>
      <c r="RQK71" s="191">
        <f t="shared" si="199"/>
        <v>0</v>
      </c>
      <c r="RQL71" s="191">
        <f t="shared" si="199"/>
        <v>0</v>
      </c>
      <c r="RQM71" s="191">
        <f t="shared" si="199"/>
        <v>0</v>
      </c>
      <c r="RQN71" s="191">
        <f t="shared" si="199"/>
        <v>0</v>
      </c>
      <c r="RQO71" s="191">
        <f t="shared" si="199"/>
        <v>0</v>
      </c>
      <c r="RQP71" s="191">
        <f t="shared" si="199"/>
        <v>0</v>
      </c>
      <c r="RQQ71" s="191">
        <f t="shared" si="199"/>
        <v>0</v>
      </c>
      <c r="RQR71" s="191">
        <f t="shared" si="199"/>
        <v>0</v>
      </c>
      <c r="RQS71" s="191">
        <f t="shared" si="199"/>
        <v>0</v>
      </c>
      <c r="RQT71" s="191">
        <f t="shared" si="199"/>
        <v>0</v>
      </c>
      <c r="RQU71" s="191">
        <f t="shared" si="199"/>
        <v>0</v>
      </c>
      <c r="RQV71" s="191">
        <f t="shared" si="199"/>
        <v>0</v>
      </c>
      <c r="RQW71" s="191">
        <f t="shared" si="199"/>
        <v>0</v>
      </c>
      <c r="RQX71" s="191">
        <f t="shared" si="199"/>
        <v>0</v>
      </c>
      <c r="RQY71" s="191">
        <f t="shared" si="199"/>
        <v>0</v>
      </c>
      <c r="RQZ71" s="191">
        <f t="shared" si="199"/>
        <v>0</v>
      </c>
      <c r="RRA71" s="191">
        <f t="shared" si="199"/>
        <v>0</v>
      </c>
      <c r="RRB71" s="191">
        <f t="shared" si="199"/>
        <v>0</v>
      </c>
      <c r="RRC71" s="191">
        <f t="shared" si="199"/>
        <v>0</v>
      </c>
      <c r="RRD71" s="191">
        <f t="shared" si="199"/>
        <v>0</v>
      </c>
      <c r="RRE71" s="191">
        <f t="shared" si="199"/>
        <v>0</v>
      </c>
      <c r="RRF71" s="191">
        <f t="shared" si="199"/>
        <v>0</v>
      </c>
      <c r="RRG71" s="191">
        <f t="shared" si="199"/>
        <v>0</v>
      </c>
      <c r="RRH71" s="191">
        <f t="shared" si="199"/>
        <v>0</v>
      </c>
      <c r="RRI71" s="191">
        <f t="shared" si="199"/>
        <v>0</v>
      </c>
      <c r="RRJ71" s="191">
        <f t="shared" si="199"/>
        <v>0</v>
      </c>
      <c r="RRK71" s="191">
        <f t="shared" si="199"/>
        <v>0</v>
      </c>
      <c r="RRL71" s="191">
        <f t="shared" si="199"/>
        <v>0</v>
      </c>
      <c r="RRM71" s="191">
        <f t="shared" si="199"/>
        <v>0</v>
      </c>
      <c r="RRN71" s="191">
        <f t="shared" si="199"/>
        <v>0</v>
      </c>
      <c r="RRO71" s="191">
        <f t="shared" si="199"/>
        <v>0</v>
      </c>
      <c r="RRP71" s="191">
        <f t="shared" si="199"/>
        <v>0</v>
      </c>
      <c r="RRQ71" s="191">
        <f t="shared" si="199"/>
        <v>0</v>
      </c>
      <c r="RRR71" s="191">
        <f t="shared" si="199"/>
        <v>0</v>
      </c>
      <c r="RRS71" s="191">
        <f t="shared" si="199"/>
        <v>0</v>
      </c>
      <c r="RRT71" s="191">
        <f t="shared" si="199"/>
        <v>0</v>
      </c>
      <c r="RRU71" s="191">
        <f t="shared" si="199"/>
        <v>0</v>
      </c>
      <c r="RRV71" s="191">
        <f t="shared" si="199"/>
        <v>0</v>
      </c>
      <c r="RRW71" s="191">
        <f t="shared" si="199"/>
        <v>0</v>
      </c>
      <c r="RRX71" s="191">
        <f t="shared" si="199"/>
        <v>0</v>
      </c>
      <c r="RRY71" s="191">
        <f t="shared" si="199"/>
        <v>0</v>
      </c>
      <c r="RRZ71" s="191">
        <f t="shared" si="199"/>
        <v>0</v>
      </c>
      <c r="RSA71" s="191">
        <f t="shared" si="199"/>
        <v>0</v>
      </c>
      <c r="RSB71" s="191">
        <f t="shared" si="199"/>
        <v>0</v>
      </c>
      <c r="RSC71" s="191">
        <f t="shared" si="199"/>
        <v>0</v>
      </c>
      <c r="RSD71" s="191">
        <f t="shared" si="199"/>
        <v>0</v>
      </c>
      <c r="RSE71" s="191">
        <f t="shared" si="199"/>
        <v>0</v>
      </c>
      <c r="RSF71" s="191">
        <f t="shared" si="199"/>
        <v>0</v>
      </c>
      <c r="RSG71" s="191">
        <f t="shared" si="199"/>
        <v>0</v>
      </c>
      <c r="RSH71" s="191">
        <f t="shared" si="199"/>
        <v>0</v>
      </c>
      <c r="RSI71" s="191">
        <f t="shared" si="199"/>
        <v>0</v>
      </c>
      <c r="RSJ71" s="191">
        <f t="shared" si="199"/>
        <v>0</v>
      </c>
      <c r="RSK71" s="191">
        <f t="shared" si="199"/>
        <v>0</v>
      </c>
      <c r="RSL71" s="191">
        <f t="shared" si="199"/>
        <v>0</v>
      </c>
      <c r="RSM71" s="191">
        <f t="shared" ref="RSM71:RUX71" si="200">SUM(RSM72:RSM84)</f>
        <v>0</v>
      </c>
      <c r="RSN71" s="191">
        <f t="shared" si="200"/>
        <v>0</v>
      </c>
      <c r="RSO71" s="191">
        <f t="shared" si="200"/>
        <v>0</v>
      </c>
      <c r="RSP71" s="191">
        <f t="shared" si="200"/>
        <v>0</v>
      </c>
      <c r="RSQ71" s="191">
        <f t="shared" si="200"/>
        <v>0</v>
      </c>
      <c r="RSR71" s="191">
        <f t="shared" si="200"/>
        <v>0</v>
      </c>
      <c r="RSS71" s="191">
        <f t="shared" si="200"/>
        <v>0</v>
      </c>
      <c r="RST71" s="191">
        <f t="shared" si="200"/>
        <v>0</v>
      </c>
      <c r="RSU71" s="191">
        <f t="shared" si="200"/>
        <v>0</v>
      </c>
      <c r="RSV71" s="191">
        <f t="shared" si="200"/>
        <v>0</v>
      </c>
      <c r="RSW71" s="191">
        <f t="shared" si="200"/>
        <v>0</v>
      </c>
      <c r="RSX71" s="191">
        <f t="shared" si="200"/>
        <v>0</v>
      </c>
      <c r="RSY71" s="191">
        <f t="shared" si="200"/>
        <v>0</v>
      </c>
      <c r="RSZ71" s="191">
        <f t="shared" si="200"/>
        <v>0</v>
      </c>
      <c r="RTA71" s="191">
        <f t="shared" si="200"/>
        <v>0</v>
      </c>
      <c r="RTB71" s="191">
        <f t="shared" si="200"/>
        <v>0</v>
      </c>
      <c r="RTC71" s="191">
        <f t="shared" si="200"/>
        <v>0</v>
      </c>
      <c r="RTD71" s="191">
        <f t="shared" si="200"/>
        <v>0</v>
      </c>
      <c r="RTE71" s="191">
        <f t="shared" si="200"/>
        <v>0</v>
      </c>
      <c r="RTF71" s="191">
        <f t="shared" si="200"/>
        <v>0</v>
      </c>
      <c r="RTG71" s="191">
        <f t="shared" si="200"/>
        <v>0</v>
      </c>
      <c r="RTH71" s="191">
        <f t="shared" si="200"/>
        <v>0</v>
      </c>
      <c r="RTI71" s="191">
        <f t="shared" si="200"/>
        <v>0</v>
      </c>
      <c r="RTJ71" s="191">
        <f t="shared" si="200"/>
        <v>0</v>
      </c>
      <c r="RTK71" s="191">
        <f t="shared" si="200"/>
        <v>0</v>
      </c>
      <c r="RTL71" s="191">
        <f t="shared" si="200"/>
        <v>0</v>
      </c>
      <c r="RTM71" s="191">
        <f t="shared" si="200"/>
        <v>0</v>
      </c>
      <c r="RTN71" s="191">
        <f t="shared" si="200"/>
        <v>0</v>
      </c>
      <c r="RTO71" s="191">
        <f t="shared" si="200"/>
        <v>0</v>
      </c>
      <c r="RTP71" s="191">
        <f t="shared" si="200"/>
        <v>0</v>
      </c>
      <c r="RTQ71" s="191">
        <f t="shared" si="200"/>
        <v>0</v>
      </c>
      <c r="RTR71" s="191">
        <f t="shared" si="200"/>
        <v>0</v>
      </c>
      <c r="RTS71" s="191">
        <f t="shared" si="200"/>
        <v>0</v>
      </c>
      <c r="RTT71" s="191">
        <f t="shared" si="200"/>
        <v>0</v>
      </c>
      <c r="RTU71" s="191">
        <f t="shared" si="200"/>
        <v>0</v>
      </c>
      <c r="RTV71" s="191">
        <f t="shared" si="200"/>
        <v>0</v>
      </c>
      <c r="RTW71" s="191">
        <f t="shared" si="200"/>
        <v>0</v>
      </c>
      <c r="RTX71" s="191">
        <f t="shared" si="200"/>
        <v>0</v>
      </c>
      <c r="RTY71" s="191">
        <f t="shared" si="200"/>
        <v>0</v>
      </c>
      <c r="RTZ71" s="191">
        <f t="shared" si="200"/>
        <v>0</v>
      </c>
      <c r="RUA71" s="191">
        <f t="shared" si="200"/>
        <v>0</v>
      </c>
      <c r="RUB71" s="191">
        <f t="shared" si="200"/>
        <v>0</v>
      </c>
      <c r="RUC71" s="191">
        <f t="shared" si="200"/>
        <v>0</v>
      </c>
      <c r="RUD71" s="191">
        <f t="shared" si="200"/>
        <v>0</v>
      </c>
      <c r="RUE71" s="191">
        <f t="shared" si="200"/>
        <v>0</v>
      </c>
      <c r="RUF71" s="191">
        <f t="shared" si="200"/>
        <v>0</v>
      </c>
      <c r="RUG71" s="191">
        <f t="shared" si="200"/>
        <v>0</v>
      </c>
      <c r="RUH71" s="191">
        <f t="shared" si="200"/>
        <v>0</v>
      </c>
      <c r="RUI71" s="191">
        <f t="shared" si="200"/>
        <v>0</v>
      </c>
      <c r="RUJ71" s="191">
        <f t="shared" si="200"/>
        <v>0</v>
      </c>
      <c r="RUK71" s="191">
        <f t="shared" si="200"/>
        <v>0</v>
      </c>
      <c r="RUL71" s="191">
        <f t="shared" si="200"/>
        <v>0</v>
      </c>
      <c r="RUM71" s="191">
        <f t="shared" si="200"/>
        <v>0</v>
      </c>
      <c r="RUN71" s="191">
        <f t="shared" si="200"/>
        <v>0</v>
      </c>
      <c r="RUO71" s="191">
        <f t="shared" si="200"/>
        <v>0</v>
      </c>
      <c r="RUP71" s="191">
        <f t="shared" si="200"/>
        <v>0</v>
      </c>
      <c r="RUQ71" s="191">
        <f t="shared" si="200"/>
        <v>0</v>
      </c>
      <c r="RUR71" s="191">
        <f t="shared" si="200"/>
        <v>0</v>
      </c>
      <c r="RUS71" s="191">
        <f t="shared" si="200"/>
        <v>0</v>
      </c>
      <c r="RUT71" s="191">
        <f t="shared" si="200"/>
        <v>0</v>
      </c>
      <c r="RUU71" s="191">
        <f t="shared" si="200"/>
        <v>0</v>
      </c>
      <c r="RUV71" s="191">
        <f t="shared" si="200"/>
        <v>0</v>
      </c>
      <c r="RUW71" s="191">
        <f t="shared" si="200"/>
        <v>0</v>
      </c>
      <c r="RUX71" s="191">
        <f t="shared" si="200"/>
        <v>0</v>
      </c>
      <c r="RUY71" s="191">
        <f t="shared" ref="RUY71:RXJ71" si="201">SUM(RUY72:RUY84)</f>
        <v>0</v>
      </c>
      <c r="RUZ71" s="191">
        <f t="shared" si="201"/>
        <v>0</v>
      </c>
      <c r="RVA71" s="191">
        <f t="shared" si="201"/>
        <v>0</v>
      </c>
      <c r="RVB71" s="191">
        <f t="shared" si="201"/>
        <v>0</v>
      </c>
      <c r="RVC71" s="191">
        <f t="shared" si="201"/>
        <v>0</v>
      </c>
      <c r="RVD71" s="191">
        <f t="shared" si="201"/>
        <v>0</v>
      </c>
      <c r="RVE71" s="191">
        <f t="shared" si="201"/>
        <v>0</v>
      </c>
      <c r="RVF71" s="191">
        <f t="shared" si="201"/>
        <v>0</v>
      </c>
      <c r="RVG71" s="191">
        <f t="shared" si="201"/>
        <v>0</v>
      </c>
      <c r="RVH71" s="191">
        <f t="shared" si="201"/>
        <v>0</v>
      </c>
      <c r="RVI71" s="191">
        <f t="shared" si="201"/>
        <v>0</v>
      </c>
      <c r="RVJ71" s="191">
        <f t="shared" si="201"/>
        <v>0</v>
      </c>
      <c r="RVK71" s="191">
        <f t="shared" si="201"/>
        <v>0</v>
      </c>
      <c r="RVL71" s="191">
        <f t="shared" si="201"/>
        <v>0</v>
      </c>
      <c r="RVM71" s="191">
        <f t="shared" si="201"/>
        <v>0</v>
      </c>
      <c r="RVN71" s="191">
        <f t="shared" si="201"/>
        <v>0</v>
      </c>
      <c r="RVO71" s="191">
        <f t="shared" si="201"/>
        <v>0</v>
      </c>
      <c r="RVP71" s="191">
        <f t="shared" si="201"/>
        <v>0</v>
      </c>
      <c r="RVQ71" s="191">
        <f t="shared" si="201"/>
        <v>0</v>
      </c>
      <c r="RVR71" s="191">
        <f t="shared" si="201"/>
        <v>0</v>
      </c>
      <c r="RVS71" s="191">
        <f t="shared" si="201"/>
        <v>0</v>
      </c>
      <c r="RVT71" s="191">
        <f t="shared" si="201"/>
        <v>0</v>
      </c>
      <c r="RVU71" s="191">
        <f t="shared" si="201"/>
        <v>0</v>
      </c>
      <c r="RVV71" s="191">
        <f t="shared" si="201"/>
        <v>0</v>
      </c>
      <c r="RVW71" s="191">
        <f t="shared" si="201"/>
        <v>0</v>
      </c>
      <c r="RVX71" s="191">
        <f t="shared" si="201"/>
        <v>0</v>
      </c>
      <c r="RVY71" s="191">
        <f t="shared" si="201"/>
        <v>0</v>
      </c>
      <c r="RVZ71" s="191">
        <f t="shared" si="201"/>
        <v>0</v>
      </c>
      <c r="RWA71" s="191">
        <f t="shared" si="201"/>
        <v>0</v>
      </c>
      <c r="RWB71" s="191">
        <f t="shared" si="201"/>
        <v>0</v>
      </c>
      <c r="RWC71" s="191">
        <f t="shared" si="201"/>
        <v>0</v>
      </c>
      <c r="RWD71" s="191">
        <f t="shared" si="201"/>
        <v>0</v>
      </c>
      <c r="RWE71" s="191">
        <f t="shared" si="201"/>
        <v>0</v>
      </c>
      <c r="RWF71" s="191">
        <f t="shared" si="201"/>
        <v>0</v>
      </c>
      <c r="RWG71" s="191">
        <f t="shared" si="201"/>
        <v>0</v>
      </c>
      <c r="RWH71" s="191">
        <f t="shared" si="201"/>
        <v>0</v>
      </c>
      <c r="RWI71" s="191">
        <f t="shared" si="201"/>
        <v>0</v>
      </c>
      <c r="RWJ71" s="191">
        <f t="shared" si="201"/>
        <v>0</v>
      </c>
      <c r="RWK71" s="191">
        <f t="shared" si="201"/>
        <v>0</v>
      </c>
      <c r="RWL71" s="191">
        <f t="shared" si="201"/>
        <v>0</v>
      </c>
      <c r="RWM71" s="191">
        <f t="shared" si="201"/>
        <v>0</v>
      </c>
      <c r="RWN71" s="191">
        <f t="shared" si="201"/>
        <v>0</v>
      </c>
      <c r="RWO71" s="191">
        <f t="shared" si="201"/>
        <v>0</v>
      </c>
      <c r="RWP71" s="191">
        <f t="shared" si="201"/>
        <v>0</v>
      </c>
      <c r="RWQ71" s="191">
        <f t="shared" si="201"/>
        <v>0</v>
      </c>
      <c r="RWR71" s="191">
        <f t="shared" si="201"/>
        <v>0</v>
      </c>
      <c r="RWS71" s="191">
        <f t="shared" si="201"/>
        <v>0</v>
      </c>
      <c r="RWT71" s="191">
        <f t="shared" si="201"/>
        <v>0</v>
      </c>
      <c r="RWU71" s="191">
        <f t="shared" si="201"/>
        <v>0</v>
      </c>
      <c r="RWV71" s="191">
        <f t="shared" si="201"/>
        <v>0</v>
      </c>
      <c r="RWW71" s="191">
        <f t="shared" si="201"/>
        <v>0</v>
      </c>
      <c r="RWX71" s="191">
        <f t="shared" si="201"/>
        <v>0</v>
      </c>
      <c r="RWY71" s="191">
        <f t="shared" si="201"/>
        <v>0</v>
      </c>
      <c r="RWZ71" s="191">
        <f t="shared" si="201"/>
        <v>0</v>
      </c>
      <c r="RXA71" s="191">
        <f t="shared" si="201"/>
        <v>0</v>
      </c>
      <c r="RXB71" s="191">
        <f t="shared" si="201"/>
        <v>0</v>
      </c>
      <c r="RXC71" s="191">
        <f t="shared" si="201"/>
        <v>0</v>
      </c>
      <c r="RXD71" s="191">
        <f t="shared" si="201"/>
        <v>0</v>
      </c>
      <c r="RXE71" s="191">
        <f t="shared" si="201"/>
        <v>0</v>
      </c>
      <c r="RXF71" s="191">
        <f t="shared" si="201"/>
        <v>0</v>
      </c>
      <c r="RXG71" s="191">
        <f t="shared" si="201"/>
        <v>0</v>
      </c>
      <c r="RXH71" s="191">
        <f t="shared" si="201"/>
        <v>0</v>
      </c>
      <c r="RXI71" s="191">
        <f t="shared" si="201"/>
        <v>0</v>
      </c>
      <c r="RXJ71" s="191">
        <f t="shared" si="201"/>
        <v>0</v>
      </c>
      <c r="RXK71" s="191">
        <f t="shared" ref="RXK71:RZV71" si="202">SUM(RXK72:RXK84)</f>
        <v>0</v>
      </c>
      <c r="RXL71" s="191">
        <f t="shared" si="202"/>
        <v>0</v>
      </c>
      <c r="RXM71" s="191">
        <f t="shared" si="202"/>
        <v>0</v>
      </c>
      <c r="RXN71" s="191">
        <f t="shared" si="202"/>
        <v>0</v>
      </c>
      <c r="RXO71" s="191">
        <f t="shared" si="202"/>
        <v>0</v>
      </c>
      <c r="RXP71" s="191">
        <f t="shared" si="202"/>
        <v>0</v>
      </c>
      <c r="RXQ71" s="191">
        <f t="shared" si="202"/>
        <v>0</v>
      </c>
      <c r="RXR71" s="191">
        <f t="shared" si="202"/>
        <v>0</v>
      </c>
      <c r="RXS71" s="191">
        <f t="shared" si="202"/>
        <v>0</v>
      </c>
      <c r="RXT71" s="191">
        <f t="shared" si="202"/>
        <v>0</v>
      </c>
      <c r="RXU71" s="191">
        <f t="shared" si="202"/>
        <v>0</v>
      </c>
      <c r="RXV71" s="191">
        <f t="shared" si="202"/>
        <v>0</v>
      </c>
      <c r="RXW71" s="191">
        <f t="shared" si="202"/>
        <v>0</v>
      </c>
      <c r="RXX71" s="191">
        <f t="shared" si="202"/>
        <v>0</v>
      </c>
      <c r="RXY71" s="191">
        <f t="shared" si="202"/>
        <v>0</v>
      </c>
      <c r="RXZ71" s="191">
        <f t="shared" si="202"/>
        <v>0</v>
      </c>
      <c r="RYA71" s="191">
        <f t="shared" si="202"/>
        <v>0</v>
      </c>
      <c r="RYB71" s="191">
        <f t="shared" si="202"/>
        <v>0</v>
      </c>
      <c r="RYC71" s="191">
        <f t="shared" si="202"/>
        <v>0</v>
      </c>
      <c r="RYD71" s="191">
        <f t="shared" si="202"/>
        <v>0</v>
      </c>
      <c r="RYE71" s="191">
        <f t="shared" si="202"/>
        <v>0</v>
      </c>
      <c r="RYF71" s="191">
        <f t="shared" si="202"/>
        <v>0</v>
      </c>
      <c r="RYG71" s="191">
        <f t="shared" si="202"/>
        <v>0</v>
      </c>
      <c r="RYH71" s="191">
        <f t="shared" si="202"/>
        <v>0</v>
      </c>
      <c r="RYI71" s="191">
        <f t="shared" si="202"/>
        <v>0</v>
      </c>
      <c r="RYJ71" s="191">
        <f t="shared" si="202"/>
        <v>0</v>
      </c>
      <c r="RYK71" s="191">
        <f t="shared" si="202"/>
        <v>0</v>
      </c>
      <c r="RYL71" s="191">
        <f t="shared" si="202"/>
        <v>0</v>
      </c>
      <c r="RYM71" s="191">
        <f t="shared" si="202"/>
        <v>0</v>
      </c>
      <c r="RYN71" s="191">
        <f t="shared" si="202"/>
        <v>0</v>
      </c>
      <c r="RYO71" s="191">
        <f t="shared" si="202"/>
        <v>0</v>
      </c>
      <c r="RYP71" s="191">
        <f t="shared" si="202"/>
        <v>0</v>
      </c>
      <c r="RYQ71" s="191">
        <f t="shared" si="202"/>
        <v>0</v>
      </c>
      <c r="RYR71" s="191">
        <f t="shared" si="202"/>
        <v>0</v>
      </c>
      <c r="RYS71" s="191">
        <f t="shared" si="202"/>
        <v>0</v>
      </c>
      <c r="RYT71" s="191">
        <f t="shared" si="202"/>
        <v>0</v>
      </c>
      <c r="RYU71" s="191">
        <f t="shared" si="202"/>
        <v>0</v>
      </c>
      <c r="RYV71" s="191">
        <f t="shared" si="202"/>
        <v>0</v>
      </c>
      <c r="RYW71" s="191">
        <f t="shared" si="202"/>
        <v>0</v>
      </c>
      <c r="RYX71" s="191">
        <f t="shared" si="202"/>
        <v>0</v>
      </c>
      <c r="RYY71" s="191">
        <f t="shared" si="202"/>
        <v>0</v>
      </c>
      <c r="RYZ71" s="191">
        <f t="shared" si="202"/>
        <v>0</v>
      </c>
      <c r="RZA71" s="191">
        <f t="shared" si="202"/>
        <v>0</v>
      </c>
      <c r="RZB71" s="191">
        <f t="shared" si="202"/>
        <v>0</v>
      </c>
      <c r="RZC71" s="191">
        <f t="shared" si="202"/>
        <v>0</v>
      </c>
      <c r="RZD71" s="191">
        <f t="shared" si="202"/>
        <v>0</v>
      </c>
      <c r="RZE71" s="191">
        <f t="shared" si="202"/>
        <v>0</v>
      </c>
      <c r="RZF71" s="191">
        <f t="shared" si="202"/>
        <v>0</v>
      </c>
      <c r="RZG71" s="191">
        <f t="shared" si="202"/>
        <v>0</v>
      </c>
      <c r="RZH71" s="191">
        <f t="shared" si="202"/>
        <v>0</v>
      </c>
      <c r="RZI71" s="191">
        <f t="shared" si="202"/>
        <v>0</v>
      </c>
      <c r="RZJ71" s="191">
        <f t="shared" si="202"/>
        <v>0</v>
      </c>
      <c r="RZK71" s="191">
        <f t="shared" si="202"/>
        <v>0</v>
      </c>
      <c r="RZL71" s="191">
        <f t="shared" si="202"/>
        <v>0</v>
      </c>
      <c r="RZM71" s="191">
        <f t="shared" si="202"/>
        <v>0</v>
      </c>
      <c r="RZN71" s="191">
        <f t="shared" si="202"/>
        <v>0</v>
      </c>
      <c r="RZO71" s="191">
        <f t="shared" si="202"/>
        <v>0</v>
      </c>
      <c r="RZP71" s="191">
        <f t="shared" si="202"/>
        <v>0</v>
      </c>
      <c r="RZQ71" s="191">
        <f t="shared" si="202"/>
        <v>0</v>
      </c>
      <c r="RZR71" s="191">
        <f t="shared" si="202"/>
        <v>0</v>
      </c>
      <c r="RZS71" s="191">
        <f t="shared" si="202"/>
        <v>0</v>
      </c>
      <c r="RZT71" s="191">
        <f t="shared" si="202"/>
        <v>0</v>
      </c>
      <c r="RZU71" s="191">
        <f t="shared" si="202"/>
        <v>0</v>
      </c>
      <c r="RZV71" s="191">
        <f t="shared" si="202"/>
        <v>0</v>
      </c>
      <c r="RZW71" s="191">
        <f t="shared" ref="RZW71:SCH71" si="203">SUM(RZW72:RZW84)</f>
        <v>0</v>
      </c>
      <c r="RZX71" s="191">
        <f t="shared" si="203"/>
        <v>0</v>
      </c>
      <c r="RZY71" s="191">
        <f t="shared" si="203"/>
        <v>0</v>
      </c>
      <c r="RZZ71" s="191">
        <f t="shared" si="203"/>
        <v>0</v>
      </c>
      <c r="SAA71" s="191">
        <f t="shared" si="203"/>
        <v>0</v>
      </c>
      <c r="SAB71" s="191">
        <f t="shared" si="203"/>
        <v>0</v>
      </c>
      <c r="SAC71" s="191">
        <f t="shared" si="203"/>
        <v>0</v>
      </c>
      <c r="SAD71" s="191">
        <f t="shared" si="203"/>
        <v>0</v>
      </c>
      <c r="SAE71" s="191">
        <f t="shared" si="203"/>
        <v>0</v>
      </c>
      <c r="SAF71" s="191">
        <f t="shared" si="203"/>
        <v>0</v>
      </c>
      <c r="SAG71" s="191">
        <f t="shared" si="203"/>
        <v>0</v>
      </c>
      <c r="SAH71" s="191">
        <f t="shared" si="203"/>
        <v>0</v>
      </c>
      <c r="SAI71" s="191">
        <f t="shared" si="203"/>
        <v>0</v>
      </c>
      <c r="SAJ71" s="191">
        <f t="shared" si="203"/>
        <v>0</v>
      </c>
      <c r="SAK71" s="191">
        <f t="shared" si="203"/>
        <v>0</v>
      </c>
      <c r="SAL71" s="191">
        <f t="shared" si="203"/>
        <v>0</v>
      </c>
      <c r="SAM71" s="191">
        <f t="shared" si="203"/>
        <v>0</v>
      </c>
      <c r="SAN71" s="191">
        <f t="shared" si="203"/>
        <v>0</v>
      </c>
      <c r="SAO71" s="191">
        <f t="shared" si="203"/>
        <v>0</v>
      </c>
      <c r="SAP71" s="191">
        <f t="shared" si="203"/>
        <v>0</v>
      </c>
      <c r="SAQ71" s="191">
        <f t="shared" si="203"/>
        <v>0</v>
      </c>
      <c r="SAR71" s="191">
        <f t="shared" si="203"/>
        <v>0</v>
      </c>
      <c r="SAS71" s="191">
        <f t="shared" si="203"/>
        <v>0</v>
      </c>
      <c r="SAT71" s="191">
        <f t="shared" si="203"/>
        <v>0</v>
      </c>
      <c r="SAU71" s="191">
        <f t="shared" si="203"/>
        <v>0</v>
      </c>
      <c r="SAV71" s="191">
        <f t="shared" si="203"/>
        <v>0</v>
      </c>
      <c r="SAW71" s="191">
        <f t="shared" si="203"/>
        <v>0</v>
      </c>
      <c r="SAX71" s="191">
        <f t="shared" si="203"/>
        <v>0</v>
      </c>
      <c r="SAY71" s="191">
        <f t="shared" si="203"/>
        <v>0</v>
      </c>
      <c r="SAZ71" s="191">
        <f t="shared" si="203"/>
        <v>0</v>
      </c>
      <c r="SBA71" s="191">
        <f t="shared" si="203"/>
        <v>0</v>
      </c>
      <c r="SBB71" s="191">
        <f t="shared" si="203"/>
        <v>0</v>
      </c>
      <c r="SBC71" s="191">
        <f t="shared" si="203"/>
        <v>0</v>
      </c>
      <c r="SBD71" s="191">
        <f t="shared" si="203"/>
        <v>0</v>
      </c>
      <c r="SBE71" s="191">
        <f t="shared" si="203"/>
        <v>0</v>
      </c>
      <c r="SBF71" s="191">
        <f t="shared" si="203"/>
        <v>0</v>
      </c>
      <c r="SBG71" s="191">
        <f t="shared" si="203"/>
        <v>0</v>
      </c>
      <c r="SBH71" s="191">
        <f t="shared" si="203"/>
        <v>0</v>
      </c>
      <c r="SBI71" s="191">
        <f t="shared" si="203"/>
        <v>0</v>
      </c>
      <c r="SBJ71" s="191">
        <f t="shared" si="203"/>
        <v>0</v>
      </c>
      <c r="SBK71" s="191">
        <f t="shared" si="203"/>
        <v>0</v>
      </c>
      <c r="SBL71" s="191">
        <f t="shared" si="203"/>
        <v>0</v>
      </c>
      <c r="SBM71" s="191">
        <f t="shared" si="203"/>
        <v>0</v>
      </c>
      <c r="SBN71" s="191">
        <f t="shared" si="203"/>
        <v>0</v>
      </c>
      <c r="SBO71" s="191">
        <f t="shared" si="203"/>
        <v>0</v>
      </c>
      <c r="SBP71" s="191">
        <f t="shared" si="203"/>
        <v>0</v>
      </c>
      <c r="SBQ71" s="191">
        <f t="shared" si="203"/>
        <v>0</v>
      </c>
      <c r="SBR71" s="191">
        <f t="shared" si="203"/>
        <v>0</v>
      </c>
      <c r="SBS71" s="191">
        <f t="shared" si="203"/>
        <v>0</v>
      </c>
      <c r="SBT71" s="191">
        <f t="shared" si="203"/>
        <v>0</v>
      </c>
      <c r="SBU71" s="191">
        <f t="shared" si="203"/>
        <v>0</v>
      </c>
      <c r="SBV71" s="191">
        <f t="shared" si="203"/>
        <v>0</v>
      </c>
      <c r="SBW71" s="191">
        <f t="shared" si="203"/>
        <v>0</v>
      </c>
      <c r="SBX71" s="191">
        <f t="shared" si="203"/>
        <v>0</v>
      </c>
      <c r="SBY71" s="191">
        <f t="shared" si="203"/>
        <v>0</v>
      </c>
      <c r="SBZ71" s="191">
        <f t="shared" si="203"/>
        <v>0</v>
      </c>
      <c r="SCA71" s="191">
        <f t="shared" si="203"/>
        <v>0</v>
      </c>
      <c r="SCB71" s="191">
        <f t="shared" si="203"/>
        <v>0</v>
      </c>
      <c r="SCC71" s="191">
        <f t="shared" si="203"/>
        <v>0</v>
      </c>
      <c r="SCD71" s="191">
        <f t="shared" si="203"/>
        <v>0</v>
      </c>
      <c r="SCE71" s="191">
        <f t="shared" si="203"/>
        <v>0</v>
      </c>
      <c r="SCF71" s="191">
        <f t="shared" si="203"/>
        <v>0</v>
      </c>
      <c r="SCG71" s="191">
        <f t="shared" si="203"/>
        <v>0</v>
      </c>
      <c r="SCH71" s="191">
        <f t="shared" si="203"/>
        <v>0</v>
      </c>
      <c r="SCI71" s="191">
        <f t="shared" ref="SCI71:SET71" si="204">SUM(SCI72:SCI84)</f>
        <v>0</v>
      </c>
      <c r="SCJ71" s="191">
        <f t="shared" si="204"/>
        <v>0</v>
      </c>
      <c r="SCK71" s="191">
        <f t="shared" si="204"/>
        <v>0</v>
      </c>
      <c r="SCL71" s="191">
        <f t="shared" si="204"/>
        <v>0</v>
      </c>
      <c r="SCM71" s="191">
        <f t="shared" si="204"/>
        <v>0</v>
      </c>
      <c r="SCN71" s="191">
        <f t="shared" si="204"/>
        <v>0</v>
      </c>
      <c r="SCO71" s="191">
        <f t="shared" si="204"/>
        <v>0</v>
      </c>
      <c r="SCP71" s="191">
        <f t="shared" si="204"/>
        <v>0</v>
      </c>
      <c r="SCQ71" s="191">
        <f t="shared" si="204"/>
        <v>0</v>
      </c>
      <c r="SCR71" s="191">
        <f t="shared" si="204"/>
        <v>0</v>
      </c>
      <c r="SCS71" s="191">
        <f t="shared" si="204"/>
        <v>0</v>
      </c>
      <c r="SCT71" s="191">
        <f t="shared" si="204"/>
        <v>0</v>
      </c>
      <c r="SCU71" s="191">
        <f t="shared" si="204"/>
        <v>0</v>
      </c>
      <c r="SCV71" s="191">
        <f t="shared" si="204"/>
        <v>0</v>
      </c>
      <c r="SCW71" s="191">
        <f t="shared" si="204"/>
        <v>0</v>
      </c>
      <c r="SCX71" s="191">
        <f t="shared" si="204"/>
        <v>0</v>
      </c>
      <c r="SCY71" s="191">
        <f t="shared" si="204"/>
        <v>0</v>
      </c>
      <c r="SCZ71" s="191">
        <f t="shared" si="204"/>
        <v>0</v>
      </c>
      <c r="SDA71" s="191">
        <f t="shared" si="204"/>
        <v>0</v>
      </c>
      <c r="SDB71" s="191">
        <f t="shared" si="204"/>
        <v>0</v>
      </c>
      <c r="SDC71" s="191">
        <f t="shared" si="204"/>
        <v>0</v>
      </c>
      <c r="SDD71" s="191">
        <f t="shared" si="204"/>
        <v>0</v>
      </c>
      <c r="SDE71" s="191">
        <f t="shared" si="204"/>
        <v>0</v>
      </c>
      <c r="SDF71" s="191">
        <f t="shared" si="204"/>
        <v>0</v>
      </c>
      <c r="SDG71" s="191">
        <f t="shared" si="204"/>
        <v>0</v>
      </c>
      <c r="SDH71" s="191">
        <f t="shared" si="204"/>
        <v>0</v>
      </c>
      <c r="SDI71" s="191">
        <f t="shared" si="204"/>
        <v>0</v>
      </c>
      <c r="SDJ71" s="191">
        <f t="shared" si="204"/>
        <v>0</v>
      </c>
      <c r="SDK71" s="191">
        <f t="shared" si="204"/>
        <v>0</v>
      </c>
      <c r="SDL71" s="191">
        <f t="shared" si="204"/>
        <v>0</v>
      </c>
      <c r="SDM71" s="191">
        <f t="shared" si="204"/>
        <v>0</v>
      </c>
      <c r="SDN71" s="191">
        <f t="shared" si="204"/>
        <v>0</v>
      </c>
      <c r="SDO71" s="191">
        <f t="shared" si="204"/>
        <v>0</v>
      </c>
      <c r="SDP71" s="191">
        <f t="shared" si="204"/>
        <v>0</v>
      </c>
      <c r="SDQ71" s="191">
        <f t="shared" si="204"/>
        <v>0</v>
      </c>
      <c r="SDR71" s="191">
        <f t="shared" si="204"/>
        <v>0</v>
      </c>
      <c r="SDS71" s="191">
        <f t="shared" si="204"/>
        <v>0</v>
      </c>
      <c r="SDT71" s="191">
        <f t="shared" si="204"/>
        <v>0</v>
      </c>
      <c r="SDU71" s="191">
        <f t="shared" si="204"/>
        <v>0</v>
      </c>
      <c r="SDV71" s="191">
        <f t="shared" si="204"/>
        <v>0</v>
      </c>
      <c r="SDW71" s="191">
        <f t="shared" si="204"/>
        <v>0</v>
      </c>
      <c r="SDX71" s="191">
        <f t="shared" si="204"/>
        <v>0</v>
      </c>
      <c r="SDY71" s="191">
        <f t="shared" si="204"/>
        <v>0</v>
      </c>
      <c r="SDZ71" s="191">
        <f t="shared" si="204"/>
        <v>0</v>
      </c>
      <c r="SEA71" s="191">
        <f t="shared" si="204"/>
        <v>0</v>
      </c>
      <c r="SEB71" s="191">
        <f t="shared" si="204"/>
        <v>0</v>
      </c>
      <c r="SEC71" s="191">
        <f t="shared" si="204"/>
        <v>0</v>
      </c>
      <c r="SED71" s="191">
        <f t="shared" si="204"/>
        <v>0</v>
      </c>
      <c r="SEE71" s="191">
        <f t="shared" si="204"/>
        <v>0</v>
      </c>
      <c r="SEF71" s="191">
        <f t="shared" si="204"/>
        <v>0</v>
      </c>
      <c r="SEG71" s="191">
        <f t="shared" si="204"/>
        <v>0</v>
      </c>
      <c r="SEH71" s="191">
        <f t="shared" si="204"/>
        <v>0</v>
      </c>
      <c r="SEI71" s="191">
        <f t="shared" si="204"/>
        <v>0</v>
      </c>
      <c r="SEJ71" s="191">
        <f t="shared" si="204"/>
        <v>0</v>
      </c>
      <c r="SEK71" s="191">
        <f t="shared" si="204"/>
        <v>0</v>
      </c>
      <c r="SEL71" s="191">
        <f t="shared" si="204"/>
        <v>0</v>
      </c>
      <c r="SEM71" s="191">
        <f t="shared" si="204"/>
        <v>0</v>
      </c>
      <c r="SEN71" s="191">
        <f t="shared" si="204"/>
        <v>0</v>
      </c>
      <c r="SEO71" s="191">
        <f t="shared" si="204"/>
        <v>0</v>
      </c>
      <c r="SEP71" s="191">
        <f t="shared" si="204"/>
        <v>0</v>
      </c>
      <c r="SEQ71" s="191">
        <f t="shared" si="204"/>
        <v>0</v>
      </c>
      <c r="SER71" s="191">
        <f t="shared" si="204"/>
        <v>0</v>
      </c>
      <c r="SES71" s="191">
        <f t="shared" si="204"/>
        <v>0</v>
      </c>
      <c r="SET71" s="191">
        <f t="shared" si="204"/>
        <v>0</v>
      </c>
      <c r="SEU71" s="191">
        <f t="shared" ref="SEU71:SHF71" si="205">SUM(SEU72:SEU84)</f>
        <v>0</v>
      </c>
      <c r="SEV71" s="191">
        <f t="shared" si="205"/>
        <v>0</v>
      </c>
      <c r="SEW71" s="191">
        <f t="shared" si="205"/>
        <v>0</v>
      </c>
      <c r="SEX71" s="191">
        <f t="shared" si="205"/>
        <v>0</v>
      </c>
      <c r="SEY71" s="191">
        <f t="shared" si="205"/>
        <v>0</v>
      </c>
      <c r="SEZ71" s="191">
        <f t="shared" si="205"/>
        <v>0</v>
      </c>
      <c r="SFA71" s="191">
        <f t="shared" si="205"/>
        <v>0</v>
      </c>
      <c r="SFB71" s="191">
        <f t="shared" si="205"/>
        <v>0</v>
      </c>
      <c r="SFC71" s="191">
        <f t="shared" si="205"/>
        <v>0</v>
      </c>
      <c r="SFD71" s="191">
        <f t="shared" si="205"/>
        <v>0</v>
      </c>
      <c r="SFE71" s="191">
        <f t="shared" si="205"/>
        <v>0</v>
      </c>
      <c r="SFF71" s="191">
        <f t="shared" si="205"/>
        <v>0</v>
      </c>
      <c r="SFG71" s="191">
        <f t="shared" si="205"/>
        <v>0</v>
      </c>
      <c r="SFH71" s="191">
        <f t="shared" si="205"/>
        <v>0</v>
      </c>
      <c r="SFI71" s="191">
        <f t="shared" si="205"/>
        <v>0</v>
      </c>
      <c r="SFJ71" s="191">
        <f t="shared" si="205"/>
        <v>0</v>
      </c>
      <c r="SFK71" s="191">
        <f t="shared" si="205"/>
        <v>0</v>
      </c>
      <c r="SFL71" s="191">
        <f t="shared" si="205"/>
        <v>0</v>
      </c>
      <c r="SFM71" s="191">
        <f t="shared" si="205"/>
        <v>0</v>
      </c>
      <c r="SFN71" s="191">
        <f t="shared" si="205"/>
        <v>0</v>
      </c>
      <c r="SFO71" s="191">
        <f t="shared" si="205"/>
        <v>0</v>
      </c>
      <c r="SFP71" s="191">
        <f t="shared" si="205"/>
        <v>0</v>
      </c>
      <c r="SFQ71" s="191">
        <f t="shared" si="205"/>
        <v>0</v>
      </c>
      <c r="SFR71" s="191">
        <f t="shared" si="205"/>
        <v>0</v>
      </c>
      <c r="SFS71" s="191">
        <f t="shared" si="205"/>
        <v>0</v>
      </c>
      <c r="SFT71" s="191">
        <f t="shared" si="205"/>
        <v>0</v>
      </c>
      <c r="SFU71" s="191">
        <f t="shared" si="205"/>
        <v>0</v>
      </c>
      <c r="SFV71" s="191">
        <f t="shared" si="205"/>
        <v>0</v>
      </c>
      <c r="SFW71" s="191">
        <f t="shared" si="205"/>
        <v>0</v>
      </c>
      <c r="SFX71" s="191">
        <f t="shared" si="205"/>
        <v>0</v>
      </c>
      <c r="SFY71" s="191">
        <f t="shared" si="205"/>
        <v>0</v>
      </c>
      <c r="SFZ71" s="191">
        <f t="shared" si="205"/>
        <v>0</v>
      </c>
      <c r="SGA71" s="191">
        <f t="shared" si="205"/>
        <v>0</v>
      </c>
      <c r="SGB71" s="191">
        <f t="shared" si="205"/>
        <v>0</v>
      </c>
      <c r="SGC71" s="191">
        <f t="shared" si="205"/>
        <v>0</v>
      </c>
      <c r="SGD71" s="191">
        <f t="shared" si="205"/>
        <v>0</v>
      </c>
      <c r="SGE71" s="191">
        <f t="shared" si="205"/>
        <v>0</v>
      </c>
      <c r="SGF71" s="191">
        <f t="shared" si="205"/>
        <v>0</v>
      </c>
      <c r="SGG71" s="191">
        <f t="shared" si="205"/>
        <v>0</v>
      </c>
      <c r="SGH71" s="191">
        <f t="shared" si="205"/>
        <v>0</v>
      </c>
      <c r="SGI71" s="191">
        <f t="shared" si="205"/>
        <v>0</v>
      </c>
      <c r="SGJ71" s="191">
        <f t="shared" si="205"/>
        <v>0</v>
      </c>
      <c r="SGK71" s="191">
        <f t="shared" si="205"/>
        <v>0</v>
      </c>
      <c r="SGL71" s="191">
        <f t="shared" si="205"/>
        <v>0</v>
      </c>
      <c r="SGM71" s="191">
        <f t="shared" si="205"/>
        <v>0</v>
      </c>
      <c r="SGN71" s="191">
        <f t="shared" si="205"/>
        <v>0</v>
      </c>
      <c r="SGO71" s="191">
        <f t="shared" si="205"/>
        <v>0</v>
      </c>
      <c r="SGP71" s="191">
        <f t="shared" si="205"/>
        <v>0</v>
      </c>
      <c r="SGQ71" s="191">
        <f t="shared" si="205"/>
        <v>0</v>
      </c>
      <c r="SGR71" s="191">
        <f t="shared" si="205"/>
        <v>0</v>
      </c>
      <c r="SGS71" s="191">
        <f t="shared" si="205"/>
        <v>0</v>
      </c>
      <c r="SGT71" s="191">
        <f t="shared" si="205"/>
        <v>0</v>
      </c>
      <c r="SGU71" s="191">
        <f t="shared" si="205"/>
        <v>0</v>
      </c>
      <c r="SGV71" s="191">
        <f t="shared" si="205"/>
        <v>0</v>
      </c>
      <c r="SGW71" s="191">
        <f t="shared" si="205"/>
        <v>0</v>
      </c>
      <c r="SGX71" s="191">
        <f t="shared" si="205"/>
        <v>0</v>
      </c>
      <c r="SGY71" s="191">
        <f t="shared" si="205"/>
        <v>0</v>
      </c>
      <c r="SGZ71" s="191">
        <f t="shared" si="205"/>
        <v>0</v>
      </c>
      <c r="SHA71" s="191">
        <f t="shared" si="205"/>
        <v>0</v>
      </c>
      <c r="SHB71" s="191">
        <f t="shared" si="205"/>
        <v>0</v>
      </c>
      <c r="SHC71" s="191">
        <f t="shared" si="205"/>
        <v>0</v>
      </c>
      <c r="SHD71" s="191">
        <f t="shared" si="205"/>
        <v>0</v>
      </c>
      <c r="SHE71" s="191">
        <f t="shared" si="205"/>
        <v>0</v>
      </c>
      <c r="SHF71" s="191">
        <f t="shared" si="205"/>
        <v>0</v>
      </c>
      <c r="SHG71" s="191">
        <f t="shared" ref="SHG71:SJR71" si="206">SUM(SHG72:SHG84)</f>
        <v>0</v>
      </c>
      <c r="SHH71" s="191">
        <f t="shared" si="206"/>
        <v>0</v>
      </c>
      <c r="SHI71" s="191">
        <f t="shared" si="206"/>
        <v>0</v>
      </c>
      <c r="SHJ71" s="191">
        <f t="shared" si="206"/>
        <v>0</v>
      </c>
      <c r="SHK71" s="191">
        <f t="shared" si="206"/>
        <v>0</v>
      </c>
      <c r="SHL71" s="191">
        <f t="shared" si="206"/>
        <v>0</v>
      </c>
      <c r="SHM71" s="191">
        <f t="shared" si="206"/>
        <v>0</v>
      </c>
      <c r="SHN71" s="191">
        <f t="shared" si="206"/>
        <v>0</v>
      </c>
      <c r="SHO71" s="191">
        <f t="shared" si="206"/>
        <v>0</v>
      </c>
      <c r="SHP71" s="191">
        <f t="shared" si="206"/>
        <v>0</v>
      </c>
      <c r="SHQ71" s="191">
        <f t="shared" si="206"/>
        <v>0</v>
      </c>
      <c r="SHR71" s="191">
        <f t="shared" si="206"/>
        <v>0</v>
      </c>
      <c r="SHS71" s="191">
        <f t="shared" si="206"/>
        <v>0</v>
      </c>
      <c r="SHT71" s="191">
        <f t="shared" si="206"/>
        <v>0</v>
      </c>
      <c r="SHU71" s="191">
        <f t="shared" si="206"/>
        <v>0</v>
      </c>
      <c r="SHV71" s="191">
        <f t="shared" si="206"/>
        <v>0</v>
      </c>
      <c r="SHW71" s="191">
        <f t="shared" si="206"/>
        <v>0</v>
      </c>
      <c r="SHX71" s="191">
        <f t="shared" si="206"/>
        <v>0</v>
      </c>
      <c r="SHY71" s="191">
        <f t="shared" si="206"/>
        <v>0</v>
      </c>
      <c r="SHZ71" s="191">
        <f t="shared" si="206"/>
        <v>0</v>
      </c>
      <c r="SIA71" s="191">
        <f t="shared" si="206"/>
        <v>0</v>
      </c>
      <c r="SIB71" s="191">
        <f t="shared" si="206"/>
        <v>0</v>
      </c>
      <c r="SIC71" s="191">
        <f t="shared" si="206"/>
        <v>0</v>
      </c>
      <c r="SID71" s="191">
        <f t="shared" si="206"/>
        <v>0</v>
      </c>
      <c r="SIE71" s="191">
        <f t="shared" si="206"/>
        <v>0</v>
      </c>
      <c r="SIF71" s="191">
        <f t="shared" si="206"/>
        <v>0</v>
      </c>
      <c r="SIG71" s="191">
        <f t="shared" si="206"/>
        <v>0</v>
      </c>
      <c r="SIH71" s="191">
        <f t="shared" si="206"/>
        <v>0</v>
      </c>
      <c r="SII71" s="191">
        <f t="shared" si="206"/>
        <v>0</v>
      </c>
      <c r="SIJ71" s="191">
        <f t="shared" si="206"/>
        <v>0</v>
      </c>
      <c r="SIK71" s="191">
        <f t="shared" si="206"/>
        <v>0</v>
      </c>
      <c r="SIL71" s="191">
        <f t="shared" si="206"/>
        <v>0</v>
      </c>
      <c r="SIM71" s="191">
        <f t="shared" si="206"/>
        <v>0</v>
      </c>
      <c r="SIN71" s="191">
        <f t="shared" si="206"/>
        <v>0</v>
      </c>
      <c r="SIO71" s="191">
        <f t="shared" si="206"/>
        <v>0</v>
      </c>
      <c r="SIP71" s="191">
        <f t="shared" si="206"/>
        <v>0</v>
      </c>
      <c r="SIQ71" s="191">
        <f t="shared" si="206"/>
        <v>0</v>
      </c>
      <c r="SIR71" s="191">
        <f t="shared" si="206"/>
        <v>0</v>
      </c>
      <c r="SIS71" s="191">
        <f t="shared" si="206"/>
        <v>0</v>
      </c>
      <c r="SIT71" s="191">
        <f t="shared" si="206"/>
        <v>0</v>
      </c>
      <c r="SIU71" s="191">
        <f t="shared" si="206"/>
        <v>0</v>
      </c>
      <c r="SIV71" s="191">
        <f t="shared" si="206"/>
        <v>0</v>
      </c>
      <c r="SIW71" s="191">
        <f t="shared" si="206"/>
        <v>0</v>
      </c>
      <c r="SIX71" s="191">
        <f t="shared" si="206"/>
        <v>0</v>
      </c>
      <c r="SIY71" s="191">
        <f t="shared" si="206"/>
        <v>0</v>
      </c>
      <c r="SIZ71" s="191">
        <f t="shared" si="206"/>
        <v>0</v>
      </c>
      <c r="SJA71" s="191">
        <f t="shared" si="206"/>
        <v>0</v>
      </c>
      <c r="SJB71" s="191">
        <f t="shared" si="206"/>
        <v>0</v>
      </c>
      <c r="SJC71" s="191">
        <f t="shared" si="206"/>
        <v>0</v>
      </c>
      <c r="SJD71" s="191">
        <f t="shared" si="206"/>
        <v>0</v>
      </c>
      <c r="SJE71" s="191">
        <f t="shared" si="206"/>
        <v>0</v>
      </c>
      <c r="SJF71" s="191">
        <f t="shared" si="206"/>
        <v>0</v>
      </c>
      <c r="SJG71" s="191">
        <f t="shared" si="206"/>
        <v>0</v>
      </c>
      <c r="SJH71" s="191">
        <f t="shared" si="206"/>
        <v>0</v>
      </c>
      <c r="SJI71" s="191">
        <f t="shared" si="206"/>
        <v>0</v>
      </c>
      <c r="SJJ71" s="191">
        <f t="shared" si="206"/>
        <v>0</v>
      </c>
      <c r="SJK71" s="191">
        <f t="shared" si="206"/>
        <v>0</v>
      </c>
      <c r="SJL71" s="191">
        <f t="shared" si="206"/>
        <v>0</v>
      </c>
      <c r="SJM71" s="191">
        <f t="shared" si="206"/>
        <v>0</v>
      </c>
      <c r="SJN71" s="191">
        <f t="shared" si="206"/>
        <v>0</v>
      </c>
      <c r="SJO71" s="191">
        <f t="shared" si="206"/>
        <v>0</v>
      </c>
      <c r="SJP71" s="191">
        <f t="shared" si="206"/>
        <v>0</v>
      </c>
      <c r="SJQ71" s="191">
        <f t="shared" si="206"/>
        <v>0</v>
      </c>
      <c r="SJR71" s="191">
        <f t="shared" si="206"/>
        <v>0</v>
      </c>
      <c r="SJS71" s="191">
        <f t="shared" ref="SJS71:SMD71" si="207">SUM(SJS72:SJS84)</f>
        <v>0</v>
      </c>
      <c r="SJT71" s="191">
        <f t="shared" si="207"/>
        <v>0</v>
      </c>
      <c r="SJU71" s="191">
        <f t="shared" si="207"/>
        <v>0</v>
      </c>
      <c r="SJV71" s="191">
        <f t="shared" si="207"/>
        <v>0</v>
      </c>
      <c r="SJW71" s="191">
        <f t="shared" si="207"/>
        <v>0</v>
      </c>
      <c r="SJX71" s="191">
        <f t="shared" si="207"/>
        <v>0</v>
      </c>
      <c r="SJY71" s="191">
        <f t="shared" si="207"/>
        <v>0</v>
      </c>
      <c r="SJZ71" s="191">
        <f t="shared" si="207"/>
        <v>0</v>
      </c>
      <c r="SKA71" s="191">
        <f t="shared" si="207"/>
        <v>0</v>
      </c>
      <c r="SKB71" s="191">
        <f t="shared" si="207"/>
        <v>0</v>
      </c>
      <c r="SKC71" s="191">
        <f t="shared" si="207"/>
        <v>0</v>
      </c>
      <c r="SKD71" s="191">
        <f t="shared" si="207"/>
        <v>0</v>
      </c>
      <c r="SKE71" s="191">
        <f t="shared" si="207"/>
        <v>0</v>
      </c>
      <c r="SKF71" s="191">
        <f t="shared" si="207"/>
        <v>0</v>
      </c>
      <c r="SKG71" s="191">
        <f t="shared" si="207"/>
        <v>0</v>
      </c>
      <c r="SKH71" s="191">
        <f t="shared" si="207"/>
        <v>0</v>
      </c>
      <c r="SKI71" s="191">
        <f t="shared" si="207"/>
        <v>0</v>
      </c>
      <c r="SKJ71" s="191">
        <f t="shared" si="207"/>
        <v>0</v>
      </c>
      <c r="SKK71" s="191">
        <f t="shared" si="207"/>
        <v>0</v>
      </c>
      <c r="SKL71" s="191">
        <f t="shared" si="207"/>
        <v>0</v>
      </c>
      <c r="SKM71" s="191">
        <f t="shared" si="207"/>
        <v>0</v>
      </c>
      <c r="SKN71" s="191">
        <f t="shared" si="207"/>
        <v>0</v>
      </c>
      <c r="SKO71" s="191">
        <f t="shared" si="207"/>
        <v>0</v>
      </c>
      <c r="SKP71" s="191">
        <f t="shared" si="207"/>
        <v>0</v>
      </c>
      <c r="SKQ71" s="191">
        <f t="shared" si="207"/>
        <v>0</v>
      </c>
      <c r="SKR71" s="191">
        <f t="shared" si="207"/>
        <v>0</v>
      </c>
      <c r="SKS71" s="191">
        <f t="shared" si="207"/>
        <v>0</v>
      </c>
      <c r="SKT71" s="191">
        <f t="shared" si="207"/>
        <v>0</v>
      </c>
      <c r="SKU71" s="191">
        <f t="shared" si="207"/>
        <v>0</v>
      </c>
      <c r="SKV71" s="191">
        <f t="shared" si="207"/>
        <v>0</v>
      </c>
      <c r="SKW71" s="191">
        <f t="shared" si="207"/>
        <v>0</v>
      </c>
      <c r="SKX71" s="191">
        <f t="shared" si="207"/>
        <v>0</v>
      </c>
      <c r="SKY71" s="191">
        <f t="shared" si="207"/>
        <v>0</v>
      </c>
      <c r="SKZ71" s="191">
        <f t="shared" si="207"/>
        <v>0</v>
      </c>
      <c r="SLA71" s="191">
        <f t="shared" si="207"/>
        <v>0</v>
      </c>
      <c r="SLB71" s="191">
        <f t="shared" si="207"/>
        <v>0</v>
      </c>
      <c r="SLC71" s="191">
        <f t="shared" si="207"/>
        <v>0</v>
      </c>
      <c r="SLD71" s="191">
        <f t="shared" si="207"/>
        <v>0</v>
      </c>
      <c r="SLE71" s="191">
        <f t="shared" si="207"/>
        <v>0</v>
      </c>
      <c r="SLF71" s="191">
        <f t="shared" si="207"/>
        <v>0</v>
      </c>
      <c r="SLG71" s="191">
        <f t="shared" si="207"/>
        <v>0</v>
      </c>
      <c r="SLH71" s="191">
        <f t="shared" si="207"/>
        <v>0</v>
      </c>
      <c r="SLI71" s="191">
        <f t="shared" si="207"/>
        <v>0</v>
      </c>
      <c r="SLJ71" s="191">
        <f t="shared" si="207"/>
        <v>0</v>
      </c>
      <c r="SLK71" s="191">
        <f t="shared" si="207"/>
        <v>0</v>
      </c>
      <c r="SLL71" s="191">
        <f t="shared" si="207"/>
        <v>0</v>
      </c>
      <c r="SLM71" s="191">
        <f t="shared" si="207"/>
        <v>0</v>
      </c>
      <c r="SLN71" s="191">
        <f t="shared" si="207"/>
        <v>0</v>
      </c>
      <c r="SLO71" s="191">
        <f t="shared" si="207"/>
        <v>0</v>
      </c>
      <c r="SLP71" s="191">
        <f t="shared" si="207"/>
        <v>0</v>
      </c>
      <c r="SLQ71" s="191">
        <f t="shared" si="207"/>
        <v>0</v>
      </c>
      <c r="SLR71" s="191">
        <f t="shared" si="207"/>
        <v>0</v>
      </c>
      <c r="SLS71" s="191">
        <f t="shared" si="207"/>
        <v>0</v>
      </c>
      <c r="SLT71" s="191">
        <f t="shared" si="207"/>
        <v>0</v>
      </c>
      <c r="SLU71" s="191">
        <f t="shared" si="207"/>
        <v>0</v>
      </c>
      <c r="SLV71" s="191">
        <f t="shared" si="207"/>
        <v>0</v>
      </c>
      <c r="SLW71" s="191">
        <f t="shared" si="207"/>
        <v>0</v>
      </c>
      <c r="SLX71" s="191">
        <f t="shared" si="207"/>
        <v>0</v>
      </c>
      <c r="SLY71" s="191">
        <f t="shared" si="207"/>
        <v>0</v>
      </c>
      <c r="SLZ71" s="191">
        <f t="shared" si="207"/>
        <v>0</v>
      </c>
      <c r="SMA71" s="191">
        <f t="shared" si="207"/>
        <v>0</v>
      </c>
      <c r="SMB71" s="191">
        <f t="shared" si="207"/>
        <v>0</v>
      </c>
      <c r="SMC71" s="191">
        <f t="shared" si="207"/>
        <v>0</v>
      </c>
      <c r="SMD71" s="191">
        <f t="shared" si="207"/>
        <v>0</v>
      </c>
      <c r="SME71" s="191">
        <f t="shared" ref="SME71:SOP71" si="208">SUM(SME72:SME84)</f>
        <v>0</v>
      </c>
      <c r="SMF71" s="191">
        <f t="shared" si="208"/>
        <v>0</v>
      </c>
      <c r="SMG71" s="191">
        <f t="shared" si="208"/>
        <v>0</v>
      </c>
      <c r="SMH71" s="191">
        <f t="shared" si="208"/>
        <v>0</v>
      </c>
      <c r="SMI71" s="191">
        <f t="shared" si="208"/>
        <v>0</v>
      </c>
      <c r="SMJ71" s="191">
        <f t="shared" si="208"/>
        <v>0</v>
      </c>
      <c r="SMK71" s="191">
        <f t="shared" si="208"/>
        <v>0</v>
      </c>
      <c r="SML71" s="191">
        <f t="shared" si="208"/>
        <v>0</v>
      </c>
      <c r="SMM71" s="191">
        <f t="shared" si="208"/>
        <v>0</v>
      </c>
      <c r="SMN71" s="191">
        <f t="shared" si="208"/>
        <v>0</v>
      </c>
      <c r="SMO71" s="191">
        <f t="shared" si="208"/>
        <v>0</v>
      </c>
      <c r="SMP71" s="191">
        <f t="shared" si="208"/>
        <v>0</v>
      </c>
      <c r="SMQ71" s="191">
        <f t="shared" si="208"/>
        <v>0</v>
      </c>
      <c r="SMR71" s="191">
        <f t="shared" si="208"/>
        <v>0</v>
      </c>
      <c r="SMS71" s="191">
        <f t="shared" si="208"/>
        <v>0</v>
      </c>
      <c r="SMT71" s="191">
        <f t="shared" si="208"/>
        <v>0</v>
      </c>
      <c r="SMU71" s="191">
        <f t="shared" si="208"/>
        <v>0</v>
      </c>
      <c r="SMV71" s="191">
        <f t="shared" si="208"/>
        <v>0</v>
      </c>
      <c r="SMW71" s="191">
        <f t="shared" si="208"/>
        <v>0</v>
      </c>
      <c r="SMX71" s="191">
        <f t="shared" si="208"/>
        <v>0</v>
      </c>
      <c r="SMY71" s="191">
        <f t="shared" si="208"/>
        <v>0</v>
      </c>
      <c r="SMZ71" s="191">
        <f t="shared" si="208"/>
        <v>0</v>
      </c>
      <c r="SNA71" s="191">
        <f t="shared" si="208"/>
        <v>0</v>
      </c>
      <c r="SNB71" s="191">
        <f t="shared" si="208"/>
        <v>0</v>
      </c>
      <c r="SNC71" s="191">
        <f t="shared" si="208"/>
        <v>0</v>
      </c>
      <c r="SND71" s="191">
        <f t="shared" si="208"/>
        <v>0</v>
      </c>
      <c r="SNE71" s="191">
        <f t="shared" si="208"/>
        <v>0</v>
      </c>
      <c r="SNF71" s="191">
        <f t="shared" si="208"/>
        <v>0</v>
      </c>
      <c r="SNG71" s="191">
        <f t="shared" si="208"/>
        <v>0</v>
      </c>
      <c r="SNH71" s="191">
        <f t="shared" si="208"/>
        <v>0</v>
      </c>
      <c r="SNI71" s="191">
        <f t="shared" si="208"/>
        <v>0</v>
      </c>
      <c r="SNJ71" s="191">
        <f t="shared" si="208"/>
        <v>0</v>
      </c>
      <c r="SNK71" s="191">
        <f t="shared" si="208"/>
        <v>0</v>
      </c>
      <c r="SNL71" s="191">
        <f t="shared" si="208"/>
        <v>0</v>
      </c>
      <c r="SNM71" s="191">
        <f t="shared" si="208"/>
        <v>0</v>
      </c>
      <c r="SNN71" s="191">
        <f t="shared" si="208"/>
        <v>0</v>
      </c>
      <c r="SNO71" s="191">
        <f t="shared" si="208"/>
        <v>0</v>
      </c>
      <c r="SNP71" s="191">
        <f t="shared" si="208"/>
        <v>0</v>
      </c>
      <c r="SNQ71" s="191">
        <f t="shared" si="208"/>
        <v>0</v>
      </c>
      <c r="SNR71" s="191">
        <f t="shared" si="208"/>
        <v>0</v>
      </c>
      <c r="SNS71" s="191">
        <f t="shared" si="208"/>
        <v>0</v>
      </c>
      <c r="SNT71" s="191">
        <f t="shared" si="208"/>
        <v>0</v>
      </c>
      <c r="SNU71" s="191">
        <f t="shared" si="208"/>
        <v>0</v>
      </c>
      <c r="SNV71" s="191">
        <f t="shared" si="208"/>
        <v>0</v>
      </c>
      <c r="SNW71" s="191">
        <f t="shared" si="208"/>
        <v>0</v>
      </c>
      <c r="SNX71" s="191">
        <f t="shared" si="208"/>
        <v>0</v>
      </c>
      <c r="SNY71" s="191">
        <f t="shared" si="208"/>
        <v>0</v>
      </c>
      <c r="SNZ71" s="191">
        <f t="shared" si="208"/>
        <v>0</v>
      </c>
      <c r="SOA71" s="191">
        <f t="shared" si="208"/>
        <v>0</v>
      </c>
      <c r="SOB71" s="191">
        <f t="shared" si="208"/>
        <v>0</v>
      </c>
      <c r="SOC71" s="191">
        <f t="shared" si="208"/>
        <v>0</v>
      </c>
      <c r="SOD71" s="191">
        <f t="shared" si="208"/>
        <v>0</v>
      </c>
      <c r="SOE71" s="191">
        <f t="shared" si="208"/>
        <v>0</v>
      </c>
      <c r="SOF71" s="191">
        <f t="shared" si="208"/>
        <v>0</v>
      </c>
      <c r="SOG71" s="191">
        <f t="shared" si="208"/>
        <v>0</v>
      </c>
      <c r="SOH71" s="191">
        <f t="shared" si="208"/>
        <v>0</v>
      </c>
      <c r="SOI71" s="191">
        <f t="shared" si="208"/>
        <v>0</v>
      </c>
      <c r="SOJ71" s="191">
        <f t="shared" si="208"/>
        <v>0</v>
      </c>
      <c r="SOK71" s="191">
        <f t="shared" si="208"/>
        <v>0</v>
      </c>
      <c r="SOL71" s="191">
        <f t="shared" si="208"/>
        <v>0</v>
      </c>
      <c r="SOM71" s="191">
        <f t="shared" si="208"/>
        <v>0</v>
      </c>
      <c r="SON71" s="191">
        <f t="shared" si="208"/>
        <v>0</v>
      </c>
      <c r="SOO71" s="191">
        <f t="shared" si="208"/>
        <v>0</v>
      </c>
      <c r="SOP71" s="191">
        <f t="shared" si="208"/>
        <v>0</v>
      </c>
      <c r="SOQ71" s="191">
        <f t="shared" ref="SOQ71:SRB71" si="209">SUM(SOQ72:SOQ84)</f>
        <v>0</v>
      </c>
      <c r="SOR71" s="191">
        <f t="shared" si="209"/>
        <v>0</v>
      </c>
      <c r="SOS71" s="191">
        <f t="shared" si="209"/>
        <v>0</v>
      </c>
      <c r="SOT71" s="191">
        <f t="shared" si="209"/>
        <v>0</v>
      </c>
      <c r="SOU71" s="191">
        <f t="shared" si="209"/>
        <v>0</v>
      </c>
      <c r="SOV71" s="191">
        <f t="shared" si="209"/>
        <v>0</v>
      </c>
      <c r="SOW71" s="191">
        <f t="shared" si="209"/>
        <v>0</v>
      </c>
      <c r="SOX71" s="191">
        <f t="shared" si="209"/>
        <v>0</v>
      </c>
      <c r="SOY71" s="191">
        <f t="shared" si="209"/>
        <v>0</v>
      </c>
      <c r="SOZ71" s="191">
        <f t="shared" si="209"/>
        <v>0</v>
      </c>
      <c r="SPA71" s="191">
        <f t="shared" si="209"/>
        <v>0</v>
      </c>
      <c r="SPB71" s="191">
        <f t="shared" si="209"/>
        <v>0</v>
      </c>
      <c r="SPC71" s="191">
        <f t="shared" si="209"/>
        <v>0</v>
      </c>
      <c r="SPD71" s="191">
        <f t="shared" si="209"/>
        <v>0</v>
      </c>
      <c r="SPE71" s="191">
        <f t="shared" si="209"/>
        <v>0</v>
      </c>
      <c r="SPF71" s="191">
        <f t="shared" si="209"/>
        <v>0</v>
      </c>
      <c r="SPG71" s="191">
        <f t="shared" si="209"/>
        <v>0</v>
      </c>
      <c r="SPH71" s="191">
        <f t="shared" si="209"/>
        <v>0</v>
      </c>
      <c r="SPI71" s="191">
        <f t="shared" si="209"/>
        <v>0</v>
      </c>
      <c r="SPJ71" s="191">
        <f t="shared" si="209"/>
        <v>0</v>
      </c>
      <c r="SPK71" s="191">
        <f t="shared" si="209"/>
        <v>0</v>
      </c>
      <c r="SPL71" s="191">
        <f t="shared" si="209"/>
        <v>0</v>
      </c>
      <c r="SPM71" s="191">
        <f t="shared" si="209"/>
        <v>0</v>
      </c>
      <c r="SPN71" s="191">
        <f t="shared" si="209"/>
        <v>0</v>
      </c>
      <c r="SPO71" s="191">
        <f t="shared" si="209"/>
        <v>0</v>
      </c>
      <c r="SPP71" s="191">
        <f t="shared" si="209"/>
        <v>0</v>
      </c>
      <c r="SPQ71" s="191">
        <f t="shared" si="209"/>
        <v>0</v>
      </c>
      <c r="SPR71" s="191">
        <f t="shared" si="209"/>
        <v>0</v>
      </c>
      <c r="SPS71" s="191">
        <f t="shared" si="209"/>
        <v>0</v>
      </c>
      <c r="SPT71" s="191">
        <f t="shared" si="209"/>
        <v>0</v>
      </c>
      <c r="SPU71" s="191">
        <f t="shared" si="209"/>
        <v>0</v>
      </c>
      <c r="SPV71" s="191">
        <f t="shared" si="209"/>
        <v>0</v>
      </c>
      <c r="SPW71" s="191">
        <f t="shared" si="209"/>
        <v>0</v>
      </c>
      <c r="SPX71" s="191">
        <f t="shared" si="209"/>
        <v>0</v>
      </c>
      <c r="SPY71" s="191">
        <f t="shared" si="209"/>
        <v>0</v>
      </c>
      <c r="SPZ71" s="191">
        <f t="shared" si="209"/>
        <v>0</v>
      </c>
      <c r="SQA71" s="191">
        <f t="shared" si="209"/>
        <v>0</v>
      </c>
      <c r="SQB71" s="191">
        <f t="shared" si="209"/>
        <v>0</v>
      </c>
      <c r="SQC71" s="191">
        <f t="shared" si="209"/>
        <v>0</v>
      </c>
      <c r="SQD71" s="191">
        <f t="shared" si="209"/>
        <v>0</v>
      </c>
      <c r="SQE71" s="191">
        <f t="shared" si="209"/>
        <v>0</v>
      </c>
      <c r="SQF71" s="191">
        <f t="shared" si="209"/>
        <v>0</v>
      </c>
      <c r="SQG71" s="191">
        <f t="shared" si="209"/>
        <v>0</v>
      </c>
      <c r="SQH71" s="191">
        <f t="shared" si="209"/>
        <v>0</v>
      </c>
      <c r="SQI71" s="191">
        <f t="shared" si="209"/>
        <v>0</v>
      </c>
      <c r="SQJ71" s="191">
        <f t="shared" si="209"/>
        <v>0</v>
      </c>
      <c r="SQK71" s="191">
        <f t="shared" si="209"/>
        <v>0</v>
      </c>
      <c r="SQL71" s="191">
        <f t="shared" si="209"/>
        <v>0</v>
      </c>
      <c r="SQM71" s="191">
        <f t="shared" si="209"/>
        <v>0</v>
      </c>
      <c r="SQN71" s="191">
        <f t="shared" si="209"/>
        <v>0</v>
      </c>
      <c r="SQO71" s="191">
        <f t="shared" si="209"/>
        <v>0</v>
      </c>
      <c r="SQP71" s="191">
        <f t="shared" si="209"/>
        <v>0</v>
      </c>
      <c r="SQQ71" s="191">
        <f t="shared" si="209"/>
        <v>0</v>
      </c>
      <c r="SQR71" s="191">
        <f t="shared" si="209"/>
        <v>0</v>
      </c>
      <c r="SQS71" s="191">
        <f t="shared" si="209"/>
        <v>0</v>
      </c>
      <c r="SQT71" s="191">
        <f t="shared" si="209"/>
        <v>0</v>
      </c>
      <c r="SQU71" s="191">
        <f t="shared" si="209"/>
        <v>0</v>
      </c>
      <c r="SQV71" s="191">
        <f t="shared" si="209"/>
        <v>0</v>
      </c>
      <c r="SQW71" s="191">
        <f t="shared" si="209"/>
        <v>0</v>
      </c>
      <c r="SQX71" s="191">
        <f t="shared" si="209"/>
        <v>0</v>
      </c>
      <c r="SQY71" s="191">
        <f t="shared" si="209"/>
        <v>0</v>
      </c>
      <c r="SQZ71" s="191">
        <f t="shared" si="209"/>
        <v>0</v>
      </c>
      <c r="SRA71" s="191">
        <f t="shared" si="209"/>
        <v>0</v>
      </c>
      <c r="SRB71" s="191">
        <f t="shared" si="209"/>
        <v>0</v>
      </c>
      <c r="SRC71" s="191">
        <f t="shared" ref="SRC71:STN71" si="210">SUM(SRC72:SRC84)</f>
        <v>0</v>
      </c>
      <c r="SRD71" s="191">
        <f t="shared" si="210"/>
        <v>0</v>
      </c>
      <c r="SRE71" s="191">
        <f t="shared" si="210"/>
        <v>0</v>
      </c>
      <c r="SRF71" s="191">
        <f t="shared" si="210"/>
        <v>0</v>
      </c>
      <c r="SRG71" s="191">
        <f t="shared" si="210"/>
        <v>0</v>
      </c>
      <c r="SRH71" s="191">
        <f t="shared" si="210"/>
        <v>0</v>
      </c>
      <c r="SRI71" s="191">
        <f t="shared" si="210"/>
        <v>0</v>
      </c>
      <c r="SRJ71" s="191">
        <f t="shared" si="210"/>
        <v>0</v>
      </c>
      <c r="SRK71" s="191">
        <f t="shared" si="210"/>
        <v>0</v>
      </c>
      <c r="SRL71" s="191">
        <f t="shared" si="210"/>
        <v>0</v>
      </c>
      <c r="SRM71" s="191">
        <f t="shared" si="210"/>
        <v>0</v>
      </c>
      <c r="SRN71" s="191">
        <f t="shared" si="210"/>
        <v>0</v>
      </c>
      <c r="SRO71" s="191">
        <f t="shared" si="210"/>
        <v>0</v>
      </c>
      <c r="SRP71" s="191">
        <f t="shared" si="210"/>
        <v>0</v>
      </c>
      <c r="SRQ71" s="191">
        <f t="shared" si="210"/>
        <v>0</v>
      </c>
      <c r="SRR71" s="191">
        <f t="shared" si="210"/>
        <v>0</v>
      </c>
      <c r="SRS71" s="191">
        <f t="shared" si="210"/>
        <v>0</v>
      </c>
      <c r="SRT71" s="191">
        <f t="shared" si="210"/>
        <v>0</v>
      </c>
      <c r="SRU71" s="191">
        <f t="shared" si="210"/>
        <v>0</v>
      </c>
      <c r="SRV71" s="191">
        <f t="shared" si="210"/>
        <v>0</v>
      </c>
      <c r="SRW71" s="191">
        <f t="shared" si="210"/>
        <v>0</v>
      </c>
      <c r="SRX71" s="191">
        <f t="shared" si="210"/>
        <v>0</v>
      </c>
      <c r="SRY71" s="191">
        <f t="shared" si="210"/>
        <v>0</v>
      </c>
      <c r="SRZ71" s="191">
        <f t="shared" si="210"/>
        <v>0</v>
      </c>
      <c r="SSA71" s="191">
        <f t="shared" si="210"/>
        <v>0</v>
      </c>
      <c r="SSB71" s="191">
        <f t="shared" si="210"/>
        <v>0</v>
      </c>
      <c r="SSC71" s="191">
        <f t="shared" si="210"/>
        <v>0</v>
      </c>
      <c r="SSD71" s="191">
        <f t="shared" si="210"/>
        <v>0</v>
      </c>
      <c r="SSE71" s="191">
        <f t="shared" si="210"/>
        <v>0</v>
      </c>
      <c r="SSF71" s="191">
        <f t="shared" si="210"/>
        <v>0</v>
      </c>
      <c r="SSG71" s="191">
        <f t="shared" si="210"/>
        <v>0</v>
      </c>
      <c r="SSH71" s="191">
        <f t="shared" si="210"/>
        <v>0</v>
      </c>
      <c r="SSI71" s="191">
        <f t="shared" si="210"/>
        <v>0</v>
      </c>
      <c r="SSJ71" s="191">
        <f t="shared" si="210"/>
        <v>0</v>
      </c>
      <c r="SSK71" s="191">
        <f t="shared" si="210"/>
        <v>0</v>
      </c>
      <c r="SSL71" s="191">
        <f t="shared" si="210"/>
        <v>0</v>
      </c>
      <c r="SSM71" s="191">
        <f t="shared" si="210"/>
        <v>0</v>
      </c>
      <c r="SSN71" s="191">
        <f t="shared" si="210"/>
        <v>0</v>
      </c>
      <c r="SSO71" s="191">
        <f t="shared" si="210"/>
        <v>0</v>
      </c>
      <c r="SSP71" s="191">
        <f t="shared" si="210"/>
        <v>0</v>
      </c>
      <c r="SSQ71" s="191">
        <f t="shared" si="210"/>
        <v>0</v>
      </c>
      <c r="SSR71" s="191">
        <f t="shared" si="210"/>
        <v>0</v>
      </c>
      <c r="SSS71" s="191">
        <f t="shared" si="210"/>
        <v>0</v>
      </c>
      <c r="SST71" s="191">
        <f t="shared" si="210"/>
        <v>0</v>
      </c>
      <c r="SSU71" s="191">
        <f t="shared" si="210"/>
        <v>0</v>
      </c>
      <c r="SSV71" s="191">
        <f t="shared" si="210"/>
        <v>0</v>
      </c>
      <c r="SSW71" s="191">
        <f t="shared" si="210"/>
        <v>0</v>
      </c>
      <c r="SSX71" s="191">
        <f t="shared" si="210"/>
        <v>0</v>
      </c>
      <c r="SSY71" s="191">
        <f t="shared" si="210"/>
        <v>0</v>
      </c>
      <c r="SSZ71" s="191">
        <f t="shared" si="210"/>
        <v>0</v>
      </c>
      <c r="STA71" s="191">
        <f t="shared" si="210"/>
        <v>0</v>
      </c>
      <c r="STB71" s="191">
        <f t="shared" si="210"/>
        <v>0</v>
      </c>
      <c r="STC71" s="191">
        <f t="shared" si="210"/>
        <v>0</v>
      </c>
      <c r="STD71" s="191">
        <f t="shared" si="210"/>
        <v>0</v>
      </c>
      <c r="STE71" s="191">
        <f t="shared" si="210"/>
        <v>0</v>
      </c>
      <c r="STF71" s="191">
        <f t="shared" si="210"/>
        <v>0</v>
      </c>
      <c r="STG71" s="191">
        <f t="shared" si="210"/>
        <v>0</v>
      </c>
      <c r="STH71" s="191">
        <f t="shared" si="210"/>
        <v>0</v>
      </c>
      <c r="STI71" s="191">
        <f t="shared" si="210"/>
        <v>0</v>
      </c>
      <c r="STJ71" s="191">
        <f t="shared" si="210"/>
        <v>0</v>
      </c>
      <c r="STK71" s="191">
        <f t="shared" si="210"/>
        <v>0</v>
      </c>
      <c r="STL71" s="191">
        <f t="shared" si="210"/>
        <v>0</v>
      </c>
      <c r="STM71" s="191">
        <f t="shared" si="210"/>
        <v>0</v>
      </c>
      <c r="STN71" s="191">
        <f t="shared" si="210"/>
        <v>0</v>
      </c>
      <c r="STO71" s="191">
        <f t="shared" ref="STO71:SVZ71" si="211">SUM(STO72:STO84)</f>
        <v>0</v>
      </c>
      <c r="STP71" s="191">
        <f t="shared" si="211"/>
        <v>0</v>
      </c>
      <c r="STQ71" s="191">
        <f t="shared" si="211"/>
        <v>0</v>
      </c>
      <c r="STR71" s="191">
        <f t="shared" si="211"/>
        <v>0</v>
      </c>
      <c r="STS71" s="191">
        <f t="shared" si="211"/>
        <v>0</v>
      </c>
      <c r="STT71" s="191">
        <f t="shared" si="211"/>
        <v>0</v>
      </c>
      <c r="STU71" s="191">
        <f t="shared" si="211"/>
        <v>0</v>
      </c>
      <c r="STV71" s="191">
        <f t="shared" si="211"/>
        <v>0</v>
      </c>
      <c r="STW71" s="191">
        <f t="shared" si="211"/>
        <v>0</v>
      </c>
      <c r="STX71" s="191">
        <f t="shared" si="211"/>
        <v>0</v>
      </c>
      <c r="STY71" s="191">
        <f t="shared" si="211"/>
        <v>0</v>
      </c>
      <c r="STZ71" s="191">
        <f t="shared" si="211"/>
        <v>0</v>
      </c>
      <c r="SUA71" s="191">
        <f t="shared" si="211"/>
        <v>0</v>
      </c>
      <c r="SUB71" s="191">
        <f t="shared" si="211"/>
        <v>0</v>
      </c>
      <c r="SUC71" s="191">
        <f t="shared" si="211"/>
        <v>0</v>
      </c>
      <c r="SUD71" s="191">
        <f t="shared" si="211"/>
        <v>0</v>
      </c>
      <c r="SUE71" s="191">
        <f t="shared" si="211"/>
        <v>0</v>
      </c>
      <c r="SUF71" s="191">
        <f t="shared" si="211"/>
        <v>0</v>
      </c>
      <c r="SUG71" s="191">
        <f t="shared" si="211"/>
        <v>0</v>
      </c>
      <c r="SUH71" s="191">
        <f t="shared" si="211"/>
        <v>0</v>
      </c>
      <c r="SUI71" s="191">
        <f t="shared" si="211"/>
        <v>0</v>
      </c>
      <c r="SUJ71" s="191">
        <f t="shared" si="211"/>
        <v>0</v>
      </c>
      <c r="SUK71" s="191">
        <f t="shared" si="211"/>
        <v>0</v>
      </c>
      <c r="SUL71" s="191">
        <f t="shared" si="211"/>
        <v>0</v>
      </c>
      <c r="SUM71" s="191">
        <f t="shared" si="211"/>
        <v>0</v>
      </c>
      <c r="SUN71" s="191">
        <f t="shared" si="211"/>
        <v>0</v>
      </c>
      <c r="SUO71" s="191">
        <f t="shared" si="211"/>
        <v>0</v>
      </c>
      <c r="SUP71" s="191">
        <f t="shared" si="211"/>
        <v>0</v>
      </c>
      <c r="SUQ71" s="191">
        <f t="shared" si="211"/>
        <v>0</v>
      </c>
      <c r="SUR71" s="191">
        <f t="shared" si="211"/>
        <v>0</v>
      </c>
      <c r="SUS71" s="191">
        <f t="shared" si="211"/>
        <v>0</v>
      </c>
      <c r="SUT71" s="191">
        <f t="shared" si="211"/>
        <v>0</v>
      </c>
      <c r="SUU71" s="191">
        <f t="shared" si="211"/>
        <v>0</v>
      </c>
      <c r="SUV71" s="191">
        <f t="shared" si="211"/>
        <v>0</v>
      </c>
      <c r="SUW71" s="191">
        <f t="shared" si="211"/>
        <v>0</v>
      </c>
      <c r="SUX71" s="191">
        <f t="shared" si="211"/>
        <v>0</v>
      </c>
      <c r="SUY71" s="191">
        <f t="shared" si="211"/>
        <v>0</v>
      </c>
      <c r="SUZ71" s="191">
        <f t="shared" si="211"/>
        <v>0</v>
      </c>
      <c r="SVA71" s="191">
        <f t="shared" si="211"/>
        <v>0</v>
      </c>
      <c r="SVB71" s="191">
        <f t="shared" si="211"/>
        <v>0</v>
      </c>
      <c r="SVC71" s="191">
        <f t="shared" si="211"/>
        <v>0</v>
      </c>
      <c r="SVD71" s="191">
        <f t="shared" si="211"/>
        <v>0</v>
      </c>
      <c r="SVE71" s="191">
        <f t="shared" si="211"/>
        <v>0</v>
      </c>
      <c r="SVF71" s="191">
        <f t="shared" si="211"/>
        <v>0</v>
      </c>
      <c r="SVG71" s="191">
        <f t="shared" si="211"/>
        <v>0</v>
      </c>
      <c r="SVH71" s="191">
        <f t="shared" si="211"/>
        <v>0</v>
      </c>
      <c r="SVI71" s="191">
        <f t="shared" si="211"/>
        <v>0</v>
      </c>
      <c r="SVJ71" s="191">
        <f t="shared" si="211"/>
        <v>0</v>
      </c>
      <c r="SVK71" s="191">
        <f t="shared" si="211"/>
        <v>0</v>
      </c>
      <c r="SVL71" s="191">
        <f t="shared" si="211"/>
        <v>0</v>
      </c>
      <c r="SVM71" s="191">
        <f t="shared" si="211"/>
        <v>0</v>
      </c>
      <c r="SVN71" s="191">
        <f t="shared" si="211"/>
        <v>0</v>
      </c>
      <c r="SVO71" s="191">
        <f t="shared" si="211"/>
        <v>0</v>
      </c>
      <c r="SVP71" s="191">
        <f t="shared" si="211"/>
        <v>0</v>
      </c>
      <c r="SVQ71" s="191">
        <f t="shared" si="211"/>
        <v>0</v>
      </c>
      <c r="SVR71" s="191">
        <f t="shared" si="211"/>
        <v>0</v>
      </c>
      <c r="SVS71" s="191">
        <f t="shared" si="211"/>
        <v>0</v>
      </c>
      <c r="SVT71" s="191">
        <f t="shared" si="211"/>
        <v>0</v>
      </c>
      <c r="SVU71" s="191">
        <f t="shared" si="211"/>
        <v>0</v>
      </c>
      <c r="SVV71" s="191">
        <f t="shared" si="211"/>
        <v>0</v>
      </c>
      <c r="SVW71" s="191">
        <f t="shared" si="211"/>
        <v>0</v>
      </c>
      <c r="SVX71" s="191">
        <f t="shared" si="211"/>
        <v>0</v>
      </c>
      <c r="SVY71" s="191">
        <f t="shared" si="211"/>
        <v>0</v>
      </c>
      <c r="SVZ71" s="191">
        <f t="shared" si="211"/>
        <v>0</v>
      </c>
      <c r="SWA71" s="191">
        <f t="shared" ref="SWA71:SYL71" si="212">SUM(SWA72:SWA84)</f>
        <v>0</v>
      </c>
      <c r="SWB71" s="191">
        <f t="shared" si="212"/>
        <v>0</v>
      </c>
      <c r="SWC71" s="191">
        <f t="shared" si="212"/>
        <v>0</v>
      </c>
      <c r="SWD71" s="191">
        <f t="shared" si="212"/>
        <v>0</v>
      </c>
      <c r="SWE71" s="191">
        <f t="shared" si="212"/>
        <v>0</v>
      </c>
      <c r="SWF71" s="191">
        <f t="shared" si="212"/>
        <v>0</v>
      </c>
      <c r="SWG71" s="191">
        <f t="shared" si="212"/>
        <v>0</v>
      </c>
      <c r="SWH71" s="191">
        <f t="shared" si="212"/>
        <v>0</v>
      </c>
      <c r="SWI71" s="191">
        <f t="shared" si="212"/>
        <v>0</v>
      </c>
      <c r="SWJ71" s="191">
        <f t="shared" si="212"/>
        <v>0</v>
      </c>
      <c r="SWK71" s="191">
        <f t="shared" si="212"/>
        <v>0</v>
      </c>
      <c r="SWL71" s="191">
        <f t="shared" si="212"/>
        <v>0</v>
      </c>
      <c r="SWM71" s="191">
        <f t="shared" si="212"/>
        <v>0</v>
      </c>
      <c r="SWN71" s="191">
        <f t="shared" si="212"/>
        <v>0</v>
      </c>
      <c r="SWO71" s="191">
        <f t="shared" si="212"/>
        <v>0</v>
      </c>
      <c r="SWP71" s="191">
        <f t="shared" si="212"/>
        <v>0</v>
      </c>
      <c r="SWQ71" s="191">
        <f t="shared" si="212"/>
        <v>0</v>
      </c>
      <c r="SWR71" s="191">
        <f t="shared" si="212"/>
        <v>0</v>
      </c>
      <c r="SWS71" s="191">
        <f t="shared" si="212"/>
        <v>0</v>
      </c>
      <c r="SWT71" s="191">
        <f t="shared" si="212"/>
        <v>0</v>
      </c>
      <c r="SWU71" s="191">
        <f t="shared" si="212"/>
        <v>0</v>
      </c>
      <c r="SWV71" s="191">
        <f t="shared" si="212"/>
        <v>0</v>
      </c>
      <c r="SWW71" s="191">
        <f t="shared" si="212"/>
        <v>0</v>
      </c>
      <c r="SWX71" s="191">
        <f t="shared" si="212"/>
        <v>0</v>
      </c>
      <c r="SWY71" s="191">
        <f t="shared" si="212"/>
        <v>0</v>
      </c>
      <c r="SWZ71" s="191">
        <f t="shared" si="212"/>
        <v>0</v>
      </c>
      <c r="SXA71" s="191">
        <f t="shared" si="212"/>
        <v>0</v>
      </c>
      <c r="SXB71" s="191">
        <f t="shared" si="212"/>
        <v>0</v>
      </c>
      <c r="SXC71" s="191">
        <f t="shared" si="212"/>
        <v>0</v>
      </c>
      <c r="SXD71" s="191">
        <f t="shared" si="212"/>
        <v>0</v>
      </c>
      <c r="SXE71" s="191">
        <f t="shared" si="212"/>
        <v>0</v>
      </c>
      <c r="SXF71" s="191">
        <f t="shared" si="212"/>
        <v>0</v>
      </c>
      <c r="SXG71" s="191">
        <f t="shared" si="212"/>
        <v>0</v>
      </c>
      <c r="SXH71" s="191">
        <f t="shared" si="212"/>
        <v>0</v>
      </c>
      <c r="SXI71" s="191">
        <f t="shared" si="212"/>
        <v>0</v>
      </c>
      <c r="SXJ71" s="191">
        <f t="shared" si="212"/>
        <v>0</v>
      </c>
      <c r="SXK71" s="191">
        <f t="shared" si="212"/>
        <v>0</v>
      </c>
      <c r="SXL71" s="191">
        <f t="shared" si="212"/>
        <v>0</v>
      </c>
      <c r="SXM71" s="191">
        <f t="shared" si="212"/>
        <v>0</v>
      </c>
      <c r="SXN71" s="191">
        <f t="shared" si="212"/>
        <v>0</v>
      </c>
      <c r="SXO71" s="191">
        <f t="shared" si="212"/>
        <v>0</v>
      </c>
      <c r="SXP71" s="191">
        <f t="shared" si="212"/>
        <v>0</v>
      </c>
      <c r="SXQ71" s="191">
        <f t="shared" si="212"/>
        <v>0</v>
      </c>
      <c r="SXR71" s="191">
        <f t="shared" si="212"/>
        <v>0</v>
      </c>
      <c r="SXS71" s="191">
        <f t="shared" si="212"/>
        <v>0</v>
      </c>
      <c r="SXT71" s="191">
        <f t="shared" si="212"/>
        <v>0</v>
      </c>
      <c r="SXU71" s="191">
        <f t="shared" si="212"/>
        <v>0</v>
      </c>
      <c r="SXV71" s="191">
        <f t="shared" si="212"/>
        <v>0</v>
      </c>
      <c r="SXW71" s="191">
        <f t="shared" si="212"/>
        <v>0</v>
      </c>
      <c r="SXX71" s="191">
        <f t="shared" si="212"/>
        <v>0</v>
      </c>
      <c r="SXY71" s="191">
        <f t="shared" si="212"/>
        <v>0</v>
      </c>
      <c r="SXZ71" s="191">
        <f t="shared" si="212"/>
        <v>0</v>
      </c>
      <c r="SYA71" s="191">
        <f t="shared" si="212"/>
        <v>0</v>
      </c>
      <c r="SYB71" s="191">
        <f t="shared" si="212"/>
        <v>0</v>
      </c>
      <c r="SYC71" s="191">
        <f t="shared" si="212"/>
        <v>0</v>
      </c>
      <c r="SYD71" s="191">
        <f t="shared" si="212"/>
        <v>0</v>
      </c>
      <c r="SYE71" s="191">
        <f t="shared" si="212"/>
        <v>0</v>
      </c>
      <c r="SYF71" s="191">
        <f t="shared" si="212"/>
        <v>0</v>
      </c>
      <c r="SYG71" s="191">
        <f t="shared" si="212"/>
        <v>0</v>
      </c>
      <c r="SYH71" s="191">
        <f t="shared" si="212"/>
        <v>0</v>
      </c>
      <c r="SYI71" s="191">
        <f t="shared" si="212"/>
        <v>0</v>
      </c>
      <c r="SYJ71" s="191">
        <f t="shared" si="212"/>
        <v>0</v>
      </c>
      <c r="SYK71" s="191">
        <f t="shared" si="212"/>
        <v>0</v>
      </c>
      <c r="SYL71" s="191">
        <f t="shared" si="212"/>
        <v>0</v>
      </c>
      <c r="SYM71" s="191">
        <f t="shared" ref="SYM71:TAX71" si="213">SUM(SYM72:SYM84)</f>
        <v>0</v>
      </c>
      <c r="SYN71" s="191">
        <f t="shared" si="213"/>
        <v>0</v>
      </c>
      <c r="SYO71" s="191">
        <f t="shared" si="213"/>
        <v>0</v>
      </c>
      <c r="SYP71" s="191">
        <f t="shared" si="213"/>
        <v>0</v>
      </c>
      <c r="SYQ71" s="191">
        <f t="shared" si="213"/>
        <v>0</v>
      </c>
      <c r="SYR71" s="191">
        <f t="shared" si="213"/>
        <v>0</v>
      </c>
      <c r="SYS71" s="191">
        <f t="shared" si="213"/>
        <v>0</v>
      </c>
      <c r="SYT71" s="191">
        <f t="shared" si="213"/>
        <v>0</v>
      </c>
      <c r="SYU71" s="191">
        <f t="shared" si="213"/>
        <v>0</v>
      </c>
      <c r="SYV71" s="191">
        <f t="shared" si="213"/>
        <v>0</v>
      </c>
      <c r="SYW71" s="191">
        <f t="shared" si="213"/>
        <v>0</v>
      </c>
      <c r="SYX71" s="191">
        <f t="shared" si="213"/>
        <v>0</v>
      </c>
      <c r="SYY71" s="191">
        <f t="shared" si="213"/>
        <v>0</v>
      </c>
      <c r="SYZ71" s="191">
        <f t="shared" si="213"/>
        <v>0</v>
      </c>
      <c r="SZA71" s="191">
        <f t="shared" si="213"/>
        <v>0</v>
      </c>
      <c r="SZB71" s="191">
        <f t="shared" si="213"/>
        <v>0</v>
      </c>
      <c r="SZC71" s="191">
        <f t="shared" si="213"/>
        <v>0</v>
      </c>
      <c r="SZD71" s="191">
        <f t="shared" si="213"/>
        <v>0</v>
      </c>
      <c r="SZE71" s="191">
        <f t="shared" si="213"/>
        <v>0</v>
      </c>
      <c r="SZF71" s="191">
        <f t="shared" si="213"/>
        <v>0</v>
      </c>
      <c r="SZG71" s="191">
        <f t="shared" si="213"/>
        <v>0</v>
      </c>
      <c r="SZH71" s="191">
        <f t="shared" si="213"/>
        <v>0</v>
      </c>
      <c r="SZI71" s="191">
        <f t="shared" si="213"/>
        <v>0</v>
      </c>
      <c r="SZJ71" s="191">
        <f t="shared" si="213"/>
        <v>0</v>
      </c>
      <c r="SZK71" s="191">
        <f t="shared" si="213"/>
        <v>0</v>
      </c>
      <c r="SZL71" s="191">
        <f t="shared" si="213"/>
        <v>0</v>
      </c>
      <c r="SZM71" s="191">
        <f t="shared" si="213"/>
        <v>0</v>
      </c>
      <c r="SZN71" s="191">
        <f t="shared" si="213"/>
        <v>0</v>
      </c>
      <c r="SZO71" s="191">
        <f t="shared" si="213"/>
        <v>0</v>
      </c>
      <c r="SZP71" s="191">
        <f t="shared" si="213"/>
        <v>0</v>
      </c>
      <c r="SZQ71" s="191">
        <f t="shared" si="213"/>
        <v>0</v>
      </c>
      <c r="SZR71" s="191">
        <f t="shared" si="213"/>
        <v>0</v>
      </c>
      <c r="SZS71" s="191">
        <f t="shared" si="213"/>
        <v>0</v>
      </c>
      <c r="SZT71" s="191">
        <f t="shared" si="213"/>
        <v>0</v>
      </c>
      <c r="SZU71" s="191">
        <f t="shared" si="213"/>
        <v>0</v>
      </c>
      <c r="SZV71" s="191">
        <f t="shared" si="213"/>
        <v>0</v>
      </c>
      <c r="SZW71" s="191">
        <f t="shared" si="213"/>
        <v>0</v>
      </c>
      <c r="SZX71" s="191">
        <f t="shared" si="213"/>
        <v>0</v>
      </c>
      <c r="SZY71" s="191">
        <f t="shared" si="213"/>
        <v>0</v>
      </c>
      <c r="SZZ71" s="191">
        <f t="shared" si="213"/>
        <v>0</v>
      </c>
      <c r="TAA71" s="191">
        <f t="shared" si="213"/>
        <v>0</v>
      </c>
      <c r="TAB71" s="191">
        <f t="shared" si="213"/>
        <v>0</v>
      </c>
      <c r="TAC71" s="191">
        <f t="shared" si="213"/>
        <v>0</v>
      </c>
      <c r="TAD71" s="191">
        <f t="shared" si="213"/>
        <v>0</v>
      </c>
      <c r="TAE71" s="191">
        <f t="shared" si="213"/>
        <v>0</v>
      </c>
      <c r="TAF71" s="191">
        <f t="shared" si="213"/>
        <v>0</v>
      </c>
      <c r="TAG71" s="191">
        <f t="shared" si="213"/>
        <v>0</v>
      </c>
      <c r="TAH71" s="191">
        <f t="shared" si="213"/>
        <v>0</v>
      </c>
      <c r="TAI71" s="191">
        <f t="shared" si="213"/>
        <v>0</v>
      </c>
      <c r="TAJ71" s="191">
        <f t="shared" si="213"/>
        <v>0</v>
      </c>
      <c r="TAK71" s="191">
        <f t="shared" si="213"/>
        <v>0</v>
      </c>
      <c r="TAL71" s="191">
        <f t="shared" si="213"/>
        <v>0</v>
      </c>
      <c r="TAM71" s="191">
        <f t="shared" si="213"/>
        <v>0</v>
      </c>
      <c r="TAN71" s="191">
        <f t="shared" si="213"/>
        <v>0</v>
      </c>
      <c r="TAO71" s="191">
        <f t="shared" si="213"/>
        <v>0</v>
      </c>
      <c r="TAP71" s="191">
        <f t="shared" si="213"/>
        <v>0</v>
      </c>
      <c r="TAQ71" s="191">
        <f t="shared" si="213"/>
        <v>0</v>
      </c>
      <c r="TAR71" s="191">
        <f t="shared" si="213"/>
        <v>0</v>
      </c>
      <c r="TAS71" s="191">
        <f t="shared" si="213"/>
        <v>0</v>
      </c>
      <c r="TAT71" s="191">
        <f t="shared" si="213"/>
        <v>0</v>
      </c>
      <c r="TAU71" s="191">
        <f t="shared" si="213"/>
        <v>0</v>
      </c>
      <c r="TAV71" s="191">
        <f t="shared" si="213"/>
        <v>0</v>
      </c>
      <c r="TAW71" s="191">
        <f t="shared" si="213"/>
        <v>0</v>
      </c>
      <c r="TAX71" s="191">
        <f t="shared" si="213"/>
        <v>0</v>
      </c>
      <c r="TAY71" s="191">
        <f t="shared" ref="TAY71:TDJ71" si="214">SUM(TAY72:TAY84)</f>
        <v>0</v>
      </c>
      <c r="TAZ71" s="191">
        <f t="shared" si="214"/>
        <v>0</v>
      </c>
      <c r="TBA71" s="191">
        <f t="shared" si="214"/>
        <v>0</v>
      </c>
      <c r="TBB71" s="191">
        <f t="shared" si="214"/>
        <v>0</v>
      </c>
      <c r="TBC71" s="191">
        <f t="shared" si="214"/>
        <v>0</v>
      </c>
      <c r="TBD71" s="191">
        <f t="shared" si="214"/>
        <v>0</v>
      </c>
      <c r="TBE71" s="191">
        <f t="shared" si="214"/>
        <v>0</v>
      </c>
      <c r="TBF71" s="191">
        <f t="shared" si="214"/>
        <v>0</v>
      </c>
      <c r="TBG71" s="191">
        <f t="shared" si="214"/>
        <v>0</v>
      </c>
      <c r="TBH71" s="191">
        <f t="shared" si="214"/>
        <v>0</v>
      </c>
      <c r="TBI71" s="191">
        <f t="shared" si="214"/>
        <v>0</v>
      </c>
      <c r="TBJ71" s="191">
        <f t="shared" si="214"/>
        <v>0</v>
      </c>
      <c r="TBK71" s="191">
        <f t="shared" si="214"/>
        <v>0</v>
      </c>
      <c r="TBL71" s="191">
        <f t="shared" si="214"/>
        <v>0</v>
      </c>
      <c r="TBM71" s="191">
        <f t="shared" si="214"/>
        <v>0</v>
      </c>
      <c r="TBN71" s="191">
        <f t="shared" si="214"/>
        <v>0</v>
      </c>
      <c r="TBO71" s="191">
        <f t="shared" si="214"/>
        <v>0</v>
      </c>
      <c r="TBP71" s="191">
        <f t="shared" si="214"/>
        <v>0</v>
      </c>
      <c r="TBQ71" s="191">
        <f t="shared" si="214"/>
        <v>0</v>
      </c>
      <c r="TBR71" s="191">
        <f t="shared" si="214"/>
        <v>0</v>
      </c>
      <c r="TBS71" s="191">
        <f t="shared" si="214"/>
        <v>0</v>
      </c>
      <c r="TBT71" s="191">
        <f t="shared" si="214"/>
        <v>0</v>
      </c>
      <c r="TBU71" s="191">
        <f t="shared" si="214"/>
        <v>0</v>
      </c>
      <c r="TBV71" s="191">
        <f t="shared" si="214"/>
        <v>0</v>
      </c>
      <c r="TBW71" s="191">
        <f t="shared" si="214"/>
        <v>0</v>
      </c>
      <c r="TBX71" s="191">
        <f t="shared" si="214"/>
        <v>0</v>
      </c>
      <c r="TBY71" s="191">
        <f t="shared" si="214"/>
        <v>0</v>
      </c>
      <c r="TBZ71" s="191">
        <f t="shared" si="214"/>
        <v>0</v>
      </c>
      <c r="TCA71" s="191">
        <f t="shared" si="214"/>
        <v>0</v>
      </c>
      <c r="TCB71" s="191">
        <f t="shared" si="214"/>
        <v>0</v>
      </c>
      <c r="TCC71" s="191">
        <f t="shared" si="214"/>
        <v>0</v>
      </c>
      <c r="TCD71" s="191">
        <f t="shared" si="214"/>
        <v>0</v>
      </c>
      <c r="TCE71" s="191">
        <f t="shared" si="214"/>
        <v>0</v>
      </c>
      <c r="TCF71" s="191">
        <f t="shared" si="214"/>
        <v>0</v>
      </c>
      <c r="TCG71" s="191">
        <f t="shared" si="214"/>
        <v>0</v>
      </c>
      <c r="TCH71" s="191">
        <f t="shared" si="214"/>
        <v>0</v>
      </c>
      <c r="TCI71" s="191">
        <f t="shared" si="214"/>
        <v>0</v>
      </c>
      <c r="TCJ71" s="191">
        <f t="shared" si="214"/>
        <v>0</v>
      </c>
      <c r="TCK71" s="191">
        <f t="shared" si="214"/>
        <v>0</v>
      </c>
      <c r="TCL71" s="191">
        <f t="shared" si="214"/>
        <v>0</v>
      </c>
      <c r="TCM71" s="191">
        <f t="shared" si="214"/>
        <v>0</v>
      </c>
      <c r="TCN71" s="191">
        <f t="shared" si="214"/>
        <v>0</v>
      </c>
      <c r="TCO71" s="191">
        <f t="shared" si="214"/>
        <v>0</v>
      </c>
      <c r="TCP71" s="191">
        <f t="shared" si="214"/>
        <v>0</v>
      </c>
      <c r="TCQ71" s="191">
        <f t="shared" si="214"/>
        <v>0</v>
      </c>
      <c r="TCR71" s="191">
        <f t="shared" si="214"/>
        <v>0</v>
      </c>
      <c r="TCS71" s="191">
        <f t="shared" si="214"/>
        <v>0</v>
      </c>
      <c r="TCT71" s="191">
        <f t="shared" si="214"/>
        <v>0</v>
      </c>
      <c r="TCU71" s="191">
        <f t="shared" si="214"/>
        <v>0</v>
      </c>
      <c r="TCV71" s="191">
        <f t="shared" si="214"/>
        <v>0</v>
      </c>
      <c r="TCW71" s="191">
        <f t="shared" si="214"/>
        <v>0</v>
      </c>
      <c r="TCX71" s="191">
        <f t="shared" si="214"/>
        <v>0</v>
      </c>
      <c r="TCY71" s="191">
        <f t="shared" si="214"/>
        <v>0</v>
      </c>
      <c r="TCZ71" s="191">
        <f t="shared" si="214"/>
        <v>0</v>
      </c>
      <c r="TDA71" s="191">
        <f t="shared" si="214"/>
        <v>0</v>
      </c>
      <c r="TDB71" s="191">
        <f t="shared" si="214"/>
        <v>0</v>
      </c>
      <c r="TDC71" s="191">
        <f t="shared" si="214"/>
        <v>0</v>
      </c>
      <c r="TDD71" s="191">
        <f t="shared" si="214"/>
        <v>0</v>
      </c>
      <c r="TDE71" s="191">
        <f t="shared" si="214"/>
        <v>0</v>
      </c>
      <c r="TDF71" s="191">
        <f t="shared" si="214"/>
        <v>0</v>
      </c>
      <c r="TDG71" s="191">
        <f t="shared" si="214"/>
        <v>0</v>
      </c>
      <c r="TDH71" s="191">
        <f t="shared" si="214"/>
        <v>0</v>
      </c>
      <c r="TDI71" s="191">
        <f t="shared" si="214"/>
        <v>0</v>
      </c>
      <c r="TDJ71" s="191">
        <f t="shared" si="214"/>
        <v>0</v>
      </c>
      <c r="TDK71" s="191">
        <f t="shared" ref="TDK71:TFV71" si="215">SUM(TDK72:TDK84)</f>
        <v>0</v>
      </c>
      <c r="TDL71" s="191">
        <f t="shared" si="215"/>
        <v>0</v>
      </c>
      <c r="TDM71" s="191">
        <f t="shared" si="215"/>
        <v>0</v>
      </c>
      <c r="TDN71" s="191">
        <f t="shared" si="215"/>
        <v>0</v>
      </c>
      <c r="TDO71" s="191">
        <f t="shared" si="215"/>
        <v>0</v>
      </c>
      <c r="TDP71" s="191">
        <f t="shared" si="215"/>
        <v>0</v>
      </c>
      <c r="TDQ71" s="191">
        <f t="shared" si="215"/>
        <v>0</v>
      </c>
      <c r="TDR71" s="191">
        <f t="shared" si="215"/>
        <v>0</v>
      </c>
      <c r="TDS71" s="191">
        <f t="shared" si="215"/>
        <v>0</v>
      </c>
      <c r="TDT71" s="191">
        <f t="shared" si="215"/>
        <v>0</v>
      </c>
      <c r="TDU71" s="191">
        <f t="shared" si="215"/>
        <v>0</v>
      </c>
      <c r="TDV71" s="191">
        <f t="shared" si="215"/>
        <v>0</v>
      </c>
      <c r="TDW71" s="191">
        <f t="shared" si="215"/>
        <v>0</v>
      </c>
      <c r="TDX71" s="191">
        <f t="shared" si="215"/>
        <v>0</v>
      </c>
      <c r="TDY71" s="191">
        <f t="shared" si="215"/>
        <v>0</v>
      </c>
      <c r="TDZ71" s="191">
        <f t="shared" si="215"/>
        <v>0</v>
      </c>
      <c r="TEA71" s="191">
        <f t="shared" si="215"/>
        <v>0</v>
      </c>
      <c r="TEB71" s="191">
        <f t="shared" si="215"/>
        <v>0</v>
      </c>
      <c r="TEC71" s="191">
        <f t="shared" si="215"/>
        <v>0</v>
      </c>
      <c r="TED71" s="191">
        <f t="shared" si="215"/>
        <v>0</v>
      </c>
      <c r="TEE71" s="191">
        <f t="shared" si="215"/>
        <v>0</v>
      </c>
      <c r="TEF71" s="191">
        <f t="shared" si="215"/>
        <v>0</v>
      </c>
      <c r="TEG71" s="191">
        <f t="shared" si="215"/>
        <v>0</v>
      </c>
      <c r="TEH71" s="191">
        <f t="shared" si="215"/>
        <v>0</v>
      </c>
      <c r="TEI71" s="191">
        <f t="shared" si="215"/>
        <v>0</v>
      </c>
      <c r="TEJ71" s="191">
        <f t="shared" si="215"/>
        <v>0</v>
      </c>
      <c r="TEK71" s="191">
        <f t="shared" si="215"/>
        <v>0</v>
      </c>
      <c r="TEL71" s="191">
        <f t="shared" si="215"/>
        <v>0</v>
      </c>
      <c r="TEM71" s="191">
        <f t="shared" si="215"/>
        <v>0</v>
      </c>
      <c r="TEN71" s="191">
        <f t="shared" si="215"/>
        <v>0</v>
      </c>
      <c r="TEO71" s="191">
        <f t="shared" si="215"/>
        <v>0</v>
      </c>
      <c r="TEP71" s="191">
        <f t="shared" si="215"/>
        <v>0</v>
      </c>
      <c r="TEQ71" s="191">
        <f t="shared" si="215"/>
        <v>0</v>
      </c>
      <c r="TER71" s="191">
        <f t="shared" si="215"/>
        <v>0</v>
      </c>
      <c r="TES71" s="191">
        <f t="shared" si="215"/>
        <v>0</v>
      </c>
      <c r="TET71" s="191">
        <f t="shared" si="215"/>
        <v>0</v>
      </c>
      <c r="TEU71" s="191">
        <f t="shared" si="215"/>
        <v>0</v>
      </c>
      <c r="TEV71" s="191">
        <f t="shared" si="215"/>
        <v>0</v>
      </c>
      <c r="TEW71" s="191">
        <f t="shared" si="215"/>
        <v>0</v>
      </c>
      <c r="TEX71" s="191">
        <f t="shared" si="215"/>
        <v>0</v>
      </c>
      <c r="TEY71" s="191">
        <f t="shared" si="215"/>
        <v>0</v>
      </c>
      <c r="TEZ71" s="191">
        <f t="shared" si="215"/>
        <v>0</v>
      </c>
      <c r="TFA71" s="191">
        <f t="shared" si="215"/>
        <v>0</v>
      </c>
      <c r="TFB71" s="191">
        <f t="shared" si="215"/>
        <v>0</v>
      </c>
      <c r="TFC71" s="191">
        <f t="shared" si="215"/>
        <v>0</v>
      </c>
      <c r="TFD71" s="191">
        <f t="shared" si="215"/>
        <v>0</v>
      </c>
      <c r="TFE71" s="191">
        <f t="shared" si="215"/>
        <v>0</v>
      </c>
      <c r="TFF71" s="191">
        <f t="shared" si="215"/>
        <v>0</v>
      </c>
      <c r="TFG71" s="191">
        <f t="shared" si="215"/>
        <v>0</v>
      </c>
      <c r="TFH71" s="191">
        <f t="shared" si="215"/>
        <v>0</v>
      </c>
      <c r="TFI71" s="191">
        <f t="shared" si="215"/>
        <v>0</v>
      </c>
      <c r="TFJ71" s="191">
        <f t="shared" si="215"/>
        <v>0</v>
      </c>
      <c r="TFK71" s="191">
        <f t="shared" si="215"/>
        <v>0</v>
      </c>
      <c r="TFL71" s="191">
        <f t="shared" si="215"/>
        <v>0</v>
      </c>
      <c r="TFM71" s="191">
        <f t="shared" si="215"/>
        <v>0</v>
      </c>
      <c r="TFN71" s="191">
        <f t="shared" si="215"/>
        <v>0</v>
      </c>
      <c r="TFO71" s="191">
        <f t="shared" si="215"/>
        <v>0</v>
      </c>
      <c r="TFP71" s="191">
        <f t="shared" si="215"/>
        <v>0</v>
      </c>
      <c r="TFQ71" s="191">
        <f t="shared" si="215"/>
        <v>0</v>
      </c>
      <c r="TFR71" s="191">
        <f t="shared" si="215"/>
        <v>0</v>
      </c>
      <c r="TFS71" s="191">
        <f t="shared" si="215"/>
        <v>0</v>
      </c>
      <c r="TFT71" s="191">
        <f t="shared" si="215"/>
        <v>0</v>
      </c>
      <c r="TFU71" s="191">
        <f t="shared" si="215"/>
        <v>0</v>
      </c>
      <c r="TFV71" s="191">
        <f t="shared" si="215"/>
        <v>0</v>
      </c>
      <c r="TFW71" s="191">
        <f t="shared" ref="TFW71:TIH71" si="216">SUM(TFW72:TFW84)</f>
        <v>0</v>
      </c>
      <c r="TFX71" s="191">
        <f t="shared" si="216"/>
        <v>0</v>
      </c>
      <c r="TFY71" s="191">
        <f t="shared" si="216"/>
        <v>0</v>
      </c>
      <c r="TFZ71" s="191">
        <f t="shared" si="216"/>
        <v>0</v>
      </c>
      <c r="TGA71" s="191">
        <f t="shared" si="216"/>
        <v>0</v>
      </c>
      <c r="TGB71" s="191">
        <f t="shared" si="216"/>
        <v>0</v>
      </c>
      <c r="TGC71" s="191">
        <f t="shared" si="216"/>
        <v>0</v>
      </c>
      <c r="TGD71" s="191">
        <f t="shared" si="216"/>
        <v>0</v>
      </c>
      <c r="TGE71" s="191">
        <f t="shared" si="216"/>
        <v>0</v>
      </c>
      <c r="TGF71" s="191">
        <f t="shared" si="216"/>
        <v>0</v>
      </c>
      <c r="TGG71" s="191">
        <f t="shared" si="216"/>
        <v>0</v>
      </c>
      <c r="TGH71" s="191">
        <f t="shared" si="216"/>
        <v>0</v>
      </c>
      <c r="TGI71" s="191">
        <f t="shared" si="216"/>
        <v>0</v>
      </c>
      <c r="TGJ71" s="191">
        <f t="shared" si="216"/>
        <v>0</v>
      </c>
      <c r="TGK71" s="191">
        <f t="shared" si="216"/>
        <v>0</v>
      </c>
      <c r="TGL71" s="191">
        <f t="shared" si="216"/>
        <v>0</v>
      </c>
      <c r="TGM71" s="191">
        <f t="shared" si="216"/>
        <v>0</v>
      </c>
      <c r="TGN71" s="191">
        <f t="shared" si="216"/>
        <v>0</v>
      </c>
      <c r="TGO71" s="191">
        <f t="shared" si="216"/>
        <v>0</v>
      </c>
      <c r="TGP71" s="191">
        <f t="shared" si="216"/>
        <v>0</v>
      </c>
      <c r="TGQ71" s="191">
        <f t="shared" si="216"/>
        <v>0</v>
      </c>
      <c r="TGR71" s="191">
        <f t="shared" si="216"/>
        <v>0</v>
      </c>
      <c r="TGS71" s="191">
        <f t="shared" si="216"/>
        <v>0</v>
      </c>
      <c r="TGT71" s="191">
        <f t="shared" si="216"/>
        <v>0</v>
      </c>
      <c r="TGU71" s="191">
        <f t="shared" si="216"/>
        <v>0</v>
      </c>
      <c r="TGV71" s="191">
        <f t="shared" si="216"/>
        <v>0</v>
      </c>
      <c r="TGW71" s="191">
        <f t="shared" si="216"/>
        <v>0</v>
      </c>
      <c r="TGX71" s="191">
        <f t="shared" si="216"/>
        <v>0</v>
      </c>
      <c r="TGY71" s="191">
        <f t="shared" si="216"/>
        <v>0</v>
      </c>
      <c r="TGZ71" s="191">
        <f t="shared" si="216"/>
        <v>0</v>
      </c>
      <c r="THA71" s="191">
        <f t="shared" si="216"/>
        <v>0</v>
      </c>
      <c r="THB71" s="191">
        <f t="shared" si="216"/>
        <v>0</v>
      </c>
      <c r="THC71" s="191">
        <f t="shared" si="216"/>
        <v>0</v>
      </c>
      <c r="THD71" s="191">
        <f t="shared" si="216"/>
        <v>0</v>
      </c>
      <c r="THE71" s="191">
        <f t="shared" si="216"/>
        <v>0</v>
      </c>
      <c r="THF71" s="191">
        <f t="shared" si="216"/>
        <v>0</v>
      </c>
      <c r="THG71" s="191">
        <f t="shared" si="216"/>
        <v>0</v>
      </c>
      <c r="THH71" s="191">
        <f t="shared" si="216"/>
        <v>0</v>
      </c>
      <c r="THI71" s="191">
        <f t="shared" si="216"/>
        <v>0</v>
      </c>
      <c r="THJ71" s="191">
        <f t="shared" si="216"/>
        <v>0</v>
      </c>
      <c r="THK71" s="191">
        <f t="shared" si="216"/>
        <v>0</v>
      </c>
      <c r="THL71" s="191">
        <f t="shared" si="216"/>
        <v>0</v>
      </c>
      <c r="THM71" s="191">
        <f t="shared" si="216"/>
        <v>0</v>
      </c>
      <c r="THN71" s="191">
        <f t="shared" si="216"/>
        <v>0</v>
      </c>
      <c r="THO71" s="191">
        <f t="shared" si="216"/>
        <v>0</v>
      </c>
      <c r="THP71" s="191">
        <f t="shared" si="216"/>
        <v>0</v>
      </c>
      <c r="THQ71" s="191">
        <f t="shared" si="216"/>
        <v>0</v>
      </c>
      <c r="THR71" s="191">
        <f t="shared" si="216"/>
        <v>0</v>
      </c>
      <c r="THS71" s="191">
        <f t="shared" si="216"/>
        <v>0</v>
      </c>
      <c r="THT71" s="191">
        <f t="shared" si="216"/>
        <v>0</v>
      </c>
      <c r="THU71" s="191">
        <f t="shared" si="216"/>
        <v>0</v>
      </c>
      <c r="THV71" s="191">
        <f t="shared" si="216"/>
        <v>0</v>
      </c>
      <c r="THW71" s="191">
        <f t="shared" si="216"/>
        <v>0</v>
      </c>
      <c r="THX71" s="191">
        <f t="shared" si="216"/>
        <v>0</v>
      </c>
      <c r="THY71" s="191">
        <f t="shared" si="216"/>
        <v>0</v>
      </c>
      <c r="THZ71" s="191">
        <f t="shared" si="216"/>
        <v>0</v>
      </c>
      <c r="TIA71" s="191">
        <f t="shared" si="216"/>
        <v>0</v>
      </c>
      <c r="TIB71" s="191">
        <f t="shared" si="216"/>
        <v>0</v>
      </c>
      <c r="TIC71" s="191">
        <f t="shared" si="216"/>
        <v>0</v>
      </c>
      <c r="TID71" s="191">
        <f t="shared" si="216"/>
        <v>0</v>
      </c>
      <c r="TIE71" s="191">
        <f t="shared" si="216"/>
        <v>0</v>
      </c>
      <c r="TIF71" s="191">
        <f t="shared" si="216"/>
        <v>0</v>
      </c>
      <c r="TIG71" s="191">
        <f t="shared" si="216"/>
        <v>0</v>
      </c>
      <c r="TIH71" s="191">
        <f t="shared" si="216"/>
        <v>0</v>
      </c>
      <c r="TII71" s="191">
        <f t="shared" ref="TII71:TKT71" si="217">SUM(TII72:TII84)</f>
        <v>0</v>
      </c>
      <c r="TIJ71" s="191">
        <f t="shared" si="217"/>
        <v>0</v>
      </c>
      <c r="TIK71" s="191">
        <f t="shared" si="217"/>
        <v>0</v>
      </c>
      <c r="TIL71" s="191">
        <f t="shared" si="217"/>
        <v>0</v>
      </c>
      <c r="TIM71" s="191">
        <f t="shared" si="217"/>
        <v>0</v>
      </c>
      <c r="TIN71" s="191">
        <f t="shared" si="217"/>
        <v>0</v>
      </c>
      <c r="TIO71" s="191">
        <f t="shared" si="217"/>
        <v>0</v>
      </c>
      <c r="TIP71" s="191">
        <f t="shared" si="217"/>
        <v>0</v>
      </c>
      <c r="TIQ71" s="191">
        <f t="shared" si="217"/>
        <v>0</v>
      </c>
      <c r="TIR71" s="191">
        <f t="shared" si="217"/>
        <v>0</v>
      </c>
      <c r="TIS71" s="191">
        <f t="shared" si="217"/>
        <v>0</v>
      </c>
      <c r="TIT71" s="191">
        <f t="shared" si="217"/>
        <v>0</v>
      </c>
      <c r="TIU71" s="191">
        <f t="shared" si="217"/>
        <v>0</v>
      </c>
      <c r="TIV71" s="191">
        <f t="shared" si="217"/>
        <v>0</v>
      </c>
      <c r="TIW71" s="191">
        <f t="shared" si="217"/>
        <v>0</v>
      </c>
      <c r="TIX71" s="191">
        <f t="shared" si="217"/>
        <v>0</v>
      </c>
      <c r="TIY71" s="191">
        <f t="shared" si="217"/>
        <v>0</v>
      </c>
      <c r="TIZ71" s="191">
        <f t="shared" si="217"/>
        <v>0</v>
      </c>
      <c r="TJA71" s="191">
        <f t="shared" si="217"/>
        <v>0</v>
      </c>
      <c r="TJB71" s="191">
        <f t="shared" si="217"/>
        <v>0</v>
      </c>
      <c r="TJC71" s="191">
        <f t="shared" si="217"/>
        <v>0</v>
      </c>
      <c r="TJD71" s="191">
        <f t="shared" si="217"/>
        <v>0</v>
      </c>
      <c r="TJE71" s="191">
        <f t="shared" si="217"/>
        <v>0</v>
      </c>
      <c r="TJF71" s="191">
        <f t="shared" si="217"/>
        <v>0</v>
      </c>
      <c r="TJG71" s="191">
        <f t="shared" si="217"/>
        <v>0</v>
      </c>
      <c r="TJH71" s="191">
        <f t="shared" si="217"/>
        <v>0</v>
      </c>
      <c r="TJI71" s="191">
        <f t="shared" si="217"/>
        <v>0</v>
      </c>
      <c r="TJJ71" s="191">
        <f t="shared" si="217"/>
        <v>0</v>
      </c>
      <c r="TJK71" s="191">
        <f t="shared" si="217"/>
        <v>0</v>
      </c>
      <c r="TJL71" s="191">
        <f t="shared" si="217"/>
        <v>0</v>
      </c>
      <c r="TJM71" s="191">
        <f t="shared" si="217"/>
        <v>0</v>
      </c>
      <c r="TJN71" s="191">
        <f t="shared" si="217"/>
        <v>0</v>
      </c>
      <c r="TJO71" s="191">
        <f t="shared" si="217"/>
        <v>0</v>
      </c>
      <c r="TJP71" s="191">
        <f t="shared" si="217"/>
        <v>0</v>
      </c>
      <c r="TJQ71" s="191">
        <f t="shared" si="217"/>
        <v>0</v>
      </c>
      <c r="TJR71" s="191">
        <f t="shared" si="217"/>
        <v>0</v>
      </c>
      <c r="TJS71" s="191">
        <f t="shared" si="217"/>
        <v>0</v>
      </c>
      <c r="TJT71" s="191">
        <f t="shared" si="217"/>
        <v>0</v>
      </c>
      <c r="TJU71" s="191">
        <f t="shared" si="217"/>
        <v>0</v>
      </c>
      <c r="TJV71" s="191">
        <f t="shared" si="217"/>
        <v>0</v>
      </c>
      <c r="TJW71" s="191">
        <f t="shared" si="217"/>
        <v>0</v>
      </c>
      <c r="TJX71" s="191">
        <f t="shared" si="217"/>
        <v>0</v>
      </c>
      <c r="TJY71" s="191">
        <f t="shared" si="217"/>
        <v>0</v>
      </c>
      <c r="TJZ71" s="191">
        <f t="shared" si="217"/>
        <v>0</v>
      </c>
      <c r="TKA71" s="191">
        <f t="shared" si="217"/>
        <v>0</v>
      </c>
      <c r="TKB71" s="191">
        <f t="shared" si="217"/>
        <v>0</v>
      </c>
      <c r="TKC71" s="191">
        <f t="shared" si="217"/>
        <v>0</v>
      </c>
      <c r="TKD71" s="191">
        <f t="shared" si="217"/>
        <v>0</v>
      </c>
      <c r="TKE71" s="191">
        <f t="shared" si="217"/>
        <v>0</v>
      </c>
      <c r="TKF71" s="191">
        <f t="shared" si="217"/>
        <v>0</v>
      </c>
      <c r="TKG71" s="191">
        <f t="shared" si="217"/>
        <v>0</v>
      </c>
      <c r="TKH71" s="191">
        <f t="shared" si="217"/>
        <v>0</v>
      </c>
      <c r="TKI71" s="191">
        <f t="shared" si="217"/>
        <v>0</v>
      </c>
      <c r="TKJ71" s="191">
        <f t="shared" si="217"/>
        <v>0</v>
      </c>
      <c r="TKK71" s="191">
        <f t="shared" si="217"/>
        <v>0</v>
      </c>
      <c r="TKL71" s="191">
        <f t="shared" si="217"/>
        <v>0</v>
      </c>
      <c r="TKM71" s="191">
        <f t="shared" si="217"/>
        <v>0</v>
      </c>
      <c r="TKN71" s="191">
        <f t="shared" si="217"/>
        <v>0</v>
      </c>
      <c r="TKO71" s="191">
        <f t="shared" si="217"/>
        <v>0</v>
      </c>
      <c r="TKP71" s="191">
        <f t="shared" si="217"/>
        <v>0</v>
      </c>
      <c r="TKQ71" s="191">
        <f t="shared" si="217"/>
        <v>0</v>
      </c>
      <c r="TKR71" s="191">
        <f t="shared" si="217"/>
        <v>0</v>
      </c>
      <c r="TKS71" s="191">
        <f t="shared" si="217"/>
        <v>0</v>
      </c>
      <c r="TKT71" s="191">
        <f t="shared" si="217"/>
        <v>0</v>
      </c>
      <c r="TKU71" s="191">
        <f t="shared" ref="TKU71:TNF71" si="218">SUM(TKU72:TKU84)</f>
        <v>0</v>
      </c>
      <c r="TKV71" s="191">
        <f t="shared" si="218"/>
        <v>0</v>
      </c>
      <c r="TKW71" s="191">
        <f t="shared" si="218"/>
        <v>0</v>
      </c>
      <c r="TKX71" s="191">
        <f t="shared" si="218"/>
        <v>0</v>
      </c>
      <c r="TKY71" s="191">
        <f t="shared" si="218"/>
        <v>0</v>
      </c>
      <c r="TKZ71" s="191">
        <f t="shared" si="218"/>
        <v>0</v>
      </c>
      <c r="TLA71" s="191">
        <f t="shared" si="218"/>
        <v>0</v>
      </c>
      <c r="TLB71" s="191">
        <f t="shared" si="218"/>
        <v>0</v>
      </c>
      <c r="TLC71" s="191">
        <f t="shared" si="218"/>
        <v>0</v>
      </c>
      <c r="TLD71" s="191">
        <f t="shared" si="218"/>
        <v>0</v>
      </c>
      <c r="TLE71" s="191">
        <f t="shared" si="218"/>
        <v>0</v>
      </c>
      <c r="TLF71" s="191">
        <f t="shared" si="218"/>
        <v>0</v>
      </c>
      <c r="TLG71" s="191">
        <f t="shared" si="218"/>
        <v>0</v>
      </c>
      <c r="TLH71" s="191">
        <f t="shared" si="218"/>
        <v>0</v>
      </c>
      <c r="TLI71" s="191">
        <f t="shared" si="218"/>
        <v>0</v>
      </c>
      <c r="TLJ71" s="191">
        <f t="shared" si="218"/>
        <v>0</v>
      </c>
      <c r="TLK71" s="191">
        <f t="shared" si="218"/>
        <v>0</v>
      </c>
      <c r="TLL71" s="191">
        <f t="shared" si="218"/>
        <v>0</v>
      </c>
      <c r="TLM71" s="191">
        <f t="shared" si="218"/>
        <v>0</v>
      </c>
      <c r="TLN71" s="191">
        <f t="shared" si="218"/>
        <v>0</v>
      </c>
      <c r="TLO71" s="191">
        <f t="shared" si="218"/>
        <v>0</v>
      </c>
      <c r="TLP71" s="191">
        <f t="shared" si="218"/>
        <v>0</v>
      </c>
      <c r="TLQ71" s="191">
        <f t="shared" si="218"/>
        <v>0</v>
      </c>
      <c r="TLR71" s="191">
        <f t="shared" si="218"/>
        <v>0</v>
      </c>
      <c r="TLS71" s="191">
        <f t="shared" si="218"/>
        <v>0</v>
      </c>
      <c r="TLT71" s="191">
        <f t="shared" si="218"/>
        <v>0</v>
      </c>
      <c r="TLU71" s="191">
        <f t="shared" si="218"/>
        <v>0</v>
      </c>
      <c r="TLV71" s="191">
        <f t="shared" si="218"/>
        <v>0</v>
      </c>
      <c r="TLW71" s="191">
        <f t="shared" si="218"/>
        <v>0</v>
      </c>
      <c r="TLX71" s="191">
        <f t="shared" si="218"/>
        <v>0</v>
      </c>
      <c r="TLY71" s="191">
        <f t="shared" si="218"/>
        <v>0</v>
      </c>
      <c r="TLZ71" s="191">
        <f t="shared" si="218"/>
        <v>0</v>
      </c>
      <c r="TMA71" s="191">
        <f t="shared" si="218"/>
        <v>0</v>
      </c>
      <c r="TMB71" s="191">
        <f t="shared" si="218"/>
        <v>0</v>
      </c>
      <c r="TMC71" s="191">
        <f t="shared" si="218"/>
        <v>0</v>
      </c>
      <c r="TMD71" s="191">
        <f t="shared" si="218"/>
        <v>0</v>
      </c>
      <c r="TME71" s="191">
        <f t="shared" si="218"/>
        <v>0</v>
      </c>
      <c r="TMF71" s="191">
        <f t="shared" si="218"/>
        <v>0</v>
      </c>
      <c r="TMG71" s="191">
        <f t="shared" si="218"/>
        <v>0</v>
      </c>
      <c r="TMH71" s="191">
        <f t="shared" si="218"/>
        <v>0</v>
      </c>
      <c r="TMI71" s="191">
        <f t="shared" si="218"/>
        <v>0</v>
      </c>
      <c r="TMJ71" s="191">
        <f t="shared" si="218"/>
        <v>0</v>
      </c>
      <c r="TMK71" s="191">
        <f t="shared" si="218"/>
        <v>0</v>
      </c>
      <c r="TML71" s="191">
        <f t="shared" si="218"/>
        <v>0</v>
      </c>
      <c r="TMM71" s="191">
        <f t="shared" si="218"/>
        <v>0</v>
      </c>
      <c r="TMN71" s="191">
        <f t="shared" si="218"/>
        <v>0</v>
      </c>
      <c r="TMO71" s="191">
        <f t="shared" si="218"/>
        <v>0</v>
      </c>
      <c r="TMP71" s="191">
        <f t="shared" si="218"/>
        <v>0</v>
      </c>
      <c r="TMQ71" s="191">
        <f t="shared" si="218"/>
        <v>0</v>
      </c>
      <c r="TMR71" s="191">
        <f t="shared" si="218"/>
        <v>0</v>
      </c>
      <c r="TMS71" s="191">
        <f t="shared" si="218"/>
        <v>0</v>
      </c>
      <c r="TMT71" s="191">
        <f t="shared" si="218"/>
        <v>0</v>
      </c>
      <c r="TMU71" s="191">
        <f t="shared" si="218"/>
        <v>0</v>
      </c>
      <c r="TMV71" s="191">
        <f t="shared" si="218"/>
        <v>0</v>
      </c>
      <c r="TMW71" s="191">
        <f t="shared" si="218"/>
        <v>0</v>
      </c>
      <c r="TMX71" s="191">
        <f t="shared" si="218"/>
        <v>0</v>
      </c>
      <c r="TMY71" s="191">
        <f t="shared" si="218"/>
        <v>0</v>
      </c>
      <c r="TMZ71" s="191">
        <f t="shared" si="218"/>
        <v>0</v>
      </c>
      <c r="TNA71" s="191">
        <f t="shared" si="218"/>
        <v>0</v>
      </c>
      <c r="TNB71" s="191">
        <f t="shared" si="218"/>
        <v>0</v>
      </c>
      <c r="TNC71" s="191">
        <f t="shared" si="218"/>
        <v>0</v>
      </c>
      <c r="TND71" s="191">
        <f t="shared" si="218"/>
        <v>0</v>
      </c>
      <c r="TNE71" s="191">
        <f t="shared" si="218"/>
        <v>0</v>
      </c>
      <c r="TNF71" s="191">
        <f t="shared" si="218"/>
        <v>0</v>
      </c>
      <c r="TNG71" s="191">
        <f t="shared" ref="TNG71:TPR71" si="219">SUM(TNG72:TNG84)</f>
        <v>0</v>
      </c>
      <c r="TNH71" s="191">
        <f t="shared" si="219"/>
        <v>0</v>
      </c>
      <c r="TNI71" s="191">
        <f t="shared" si="219"/>
        <v>0</v>
      </c>
      <c r="TNJ71" s="191">
        <f t="shared" si="219"/>
        <v>0</v>
      </c>
      <c r="TNK71" s="191">
        <f t="shared" si="219"/>
        <v>0</v>
      </c>
      <c r="TNL71" s="191">
        <f t="shared" si="219"/>
        <v>0</v>
      </c>
      <c r="TNM71" s="191">
        <f t="shared" si="219"/>
        <v>0</v>
      </c>
      <c r="TNN71" s="191">
        <f t="shared" si="219"/>
        <v>0</v>
      </c>
      <c r="TNO71" s="191">
        <f t="shared" si="219"/>
        <v>0</v>
      </c>
      <c r="TNP71" s="191">
        <f t="shared" si="219"/>
        <v>0</v>
      </c>
      <c r="TNQ71" s="191">
        <f t="shared" si="219"/>
        <v>0</v>
      </c>
      <c r="TNR71" s="191">
        <f t="shared" si="219"/>
        <v>0</v>
      </c>
      <c r="TNS71" s="191">
        <f t="shared" si="219"/>
        <v>0</v>
      </c>
      <c r="TNT71" s="191">
        <f t="shared" si="219"/>
        <v>0</v>
      </c>
      <c r="TNU71" s="191">
        <f t="shared" si="219"/>
        <v>0</v>
      </c>
      <c r="TNV71" s="191">
        <f t="shared" si="219"/>
        <v>0</v>
      </c>
      <c r="TNW71" s="191">
        <f t="shared" si="219"/>
        <v>0</v>
      </c>
      <c r="TNX71" s="191">
        <f t="shared" si="219"/>
        <v>0</v>
      </c>
      <c r="TNY71" s="191">
        <f t="shared" si="219"/>
        <v>0</v>
      </c>
      <c r="TNZ71" s="191">
        <f t="shared" si="219"/>
        <v>0</v>
      </c>
      <c r="TOA71" s="191">
        <f t="shared" si="219"/>
        <v>0</v>
      </c>
      <c r="TOB71" s="191">
        <f t="shared" si="219"/>
        <v>0</v>
      </c>
      <c r="TOC71" s="191">
        <f t="shared" si="219"/>
        <v>0</v>
      </c>
      <c r="TOD71" s="191">
        <f t="shared" si="219"/>
        <v>0</v>
      </c>
      <c r="TOE71" s="191">
        <f t="shared" si="219"/>
        <v>0</v>
      </c>
      <c r="TOF71" s="191">
        <f t="shared" si="219"/>
        <v>0</v>
      </c>
      <c r="TOG71" s="191">
        <f t="shared" si="219"/>
        <v>0</v>
      </c>
      <c r="TOH71" s="191">
        <f t="shared" si="219"/>
        <v>0</v>
      </c>
      <c r="TOI71" s="191">
        <f t="shared" si="219"/>
        <v>0</v>
      </c>
      <c r="TOJ71" s="191">
        <f t="shared" si="219"/>
        <v>0</v>
      </c>
      <c r="TOK71" s="191">
        <f t="shared" si="219"/>
        <v>0</v>
      </c>
      <c r="TOL71" s="191">
        <f t="shared" si="219"/>
        <v>0</v>
      </c>
      <c r="TOM71" s="191">
        <f t="shared" si="219"/>
        <v>0</v>
      </c>
      <c r="TON71" s="191">
        <f t="shared" si="219"/>
        <v>0</v>
      </c>
      <c r="TOO71" s="191">
        <f t="shared" si="219"/>
        <v>0</v>
      </c>
      <c r="TOP71" s="191">
        <f t="shared" si="219"/>
        <v>0</v>
      </c>
      <c r="TOQ71" s="191">
        <f t="shared" si="219"/>
        <v>0</v>
      </c>
      <c r="TOR71" s="191">
        <f t="shared" si="219"/>
        <v>0</v>
      </c>
      <c r="TOS71" s="191">
        <f t="shared" si="219"/>
        <v>0</v>
      </c>
      <c r="TOT71" s="191">
        <f t="shared" si="219"/>
        <v>0</v>
      </c>
      <c r="TOU71" s="191">
        <f t="shared" si="219"/>
        <v>0</v>
      </c>
      <c r="TOV71" s="191">
        <f t="shared" si="219"/>
        <v>0</v>
      </c>
      <c r="TOW71" s="191">
        <f t="shared" si="219"/>
        <v>0</v>
      </c>
      <c r="TOX71" s="191">
        <f t="shared" si="219"/>
        <v>0</v>
      </c>
      <c r="TOY71" s="191">
        <f t="shared" si="219"/>
        <v>0</v>
      </c>
      <c r="TOZ71" s="191">
        <f t="shared" si="219"/>
        <v>0</v>
      </c>
      <c r="TPA71" s="191">
        <f t="shared" si="219"/>
        <v>0</v>
      </c>
      <c r="TPB71" s="191">
        <f t="shared" si="219"/>
        <v>0</v>
      </c>
      <c r="TPC71" s="191">
        <f t="shared" si="219"/>
        <v>0</v>
      </c>
      <c r="TPD71" s="191">
        <f t="shared" si="219"/>
        <v>0</v>
      </c>
      <c r="TPE71" s="191">
        <f t="shared" si="219"/>
        <v>0</v>
      </c>
      <c r="TPF71" s="191">
        <f t="shared" si="219"/>
        <v>0</v>
      </c>
      <c r="TPG71" s="191">
        <f t="shared" si="219"/>
        <v>0</v>
      </c>
      <c r="TPH71" s="191">
        <f t="shared" si="219"/>
        <v>0</v>
      </c>
      <c r="TPI71" s="191">
        <f t="shared" si="219"/>
        <v>0</v>
      </c>
      <c r="TPJ71" s="191">
        <f t="shared" si="219"/>
        <v>0</v>
      </c>
      <c r="TPK71" s="191">
        <f t="shared" si="219"/>
        <v>0</v>
      </c>
      <c r="TPL71" s="191">
        <f t="shared" si="219"/>
        <v>0</v>
      </c>
      <c r="TPM71" s="191">
        <f t="shared" si="219"/>
        <v>0</v>
      </c>
      <c r="TPN71" s="191">
        <f t="shared" si="219"/>
        <v>0</v>
      </c>
      <c r="TPO71" s="191">
        <f t="shared" si="219"/>
        <v>0</v>
      </c>
      <c r="TPP71" s="191">
        <f t="shared" si="219"/>
        <v>0</v>
      </c>
      <c r="TPQ71" s="191">
        <f t="shared" si="219"/>
        <v>0</v>
      </c>
      <c r="TPR71" s="191">
        <f t="shared" si="219"/>
        <v>0</v>
      </c>
      <c r="TPS71" s="191">
        <f t="shared" ref="TPS71:TSD71" si="220">SUM(TPS72:TPS84)</f>
        <v>0</v>
      </c>
      <c r="TPT71" s="191">
        <f t="shared" si="220"/>
        <v>0</v>
      </c>
      <c r="TPU71" s="191">
        <f t="shared" si="220"/>
        <v>0</v>
      </c>
      <c r="TPV71" s="191">
        <f t="shared" si="220"/>
        <v>0</v>
      </c>
      <c r="TPW71" s="191">
        <f t="shared" si="220"/>
        <v>0</v>
      </c>
      <c r="TPX71" s="191">
        <f t="shared" si="220"/>
        <v>0</v>
      </c>
      <c r="TPY71" s="191">
        <f t="shared" si="220"/>
        <v>0</v>
      </c>
      <c r="TPZ71" s="191">
        <f t="shared" si="220"/>
        <v>0</v>
      </c>
      <c r="TQA71" s="191">
        <f t="shared" si="220"/>
        <v>0</v>
      </c>
      <c r="TQB71" s="191">
        <f t="shared" si="220"/>
        <v>0</v>
      </c>
      <c r="TQC71" s="191">
        <f t="shared" si="220"/>
        <v>0</v>
      </c>
      <c r="TQD71" s="191">
        <f t="shared" si="220"/>
        <v>0</v>
      </c>
      <c r="TQE71" s="191">
        <f t="shared" si="220"/>
        <v>0</v>
      </c>
      <c r="TQF71" s="191">
        <f t="shared" si="220"/>
        <v>0</v>
      </c>
      <c r="TQG71" s="191">
        <f t="shared" si="220"/>
        <v>0</v>
      </c>
      <c r="TQH71" s="191">
        <f t="shared" si="220"/>
        <v>0</v>
      </c>
      <c r="TQI71" s="191">
        <f t="shared" si="220"/>
        <v>0</v>
      </c>
      <c r="TQJ71" s="191">
        <f t="shared" si="220"/>
        <v>0</v>
      </c>
      <c r="TQK71" s="191">
        <f t="shared" si="220"/>
        <v>0</v>
      </c>
      <c r="TQL71" s="191">
        <f t="shared" si="220"/>
        <v>0</v>
      </c>
      <c r="TQM71" s="191">
        <f t="shared" si="220"/>
        <v>0</v>
      </c>
      <c r="TQN71" s="191">
        <f t="shared" si="220"/>
        <v>0</v>
      </c>
      <c r="TQO71" s="191">
        <f t="shared" si="220"/>
        <v>0</v>
      </c>
      <c r="TQP71" s="191">
        <f t="shared" si="220"/>
        <v>0</v>
      </c>
      <c r="TQQ71" s="191">
        <f t="shared" si="220"/>
        <v>0</v>
      </c>
      <c r="TQR71" s="191">
        <f t="shared" si="220"/>
        <v>0</v>
      </c>
      <c r="TQS71" s="191">
        <f t="shared" si="220"/>
        <v>0</v>
      </c>
      <c r="TQT71" s="191">
        <f t="shared" si="220"/>
        <v>0</v>
      </c>
      <c r="TQU71" s="191">
        <f t="shared" si="220"/>
        <v>0</v>
      </c>
      <c r="TQV71" s="191">
        <f t="shared" si="220"/>
        <v>0</v>
      </c>
      <c r="TQW71" s="191">
        <f t="shared" si="220"/>
        <v>0</v>
      </c>
      <c r="TQX71" s="191">
        <f t="shared" si="220"/>
        <v>0</v>
      </c>
      <c r="TQY71" s="191">
        <f t="shared" si="220"/>
        <v>0</v>
      </c>
      <c r="TQZ71" s="191">
        <f t="shared" si="220"/>
        <v>0</v>
      </c>
      <c r="TRA71" s="191">
        <f t="shared" si="220"/>
        <v>0</v>
      </c>
      <c r="TRB71" s="191">
        <f t="shared" si="220"/>
        <v>0</v>
      </c>
      <c r="TRC71" s="191">
        <f t="shared" si="220"/>
        <v>0</v>
      </c>
      <c r="TRD71" s="191">
        <f t="shared" si="220"/>
        <v>0</v>
      </c>
      <c r="TRE71" s="191">
        <f t="shared" si="220"/>
        <v>0</v>
      </c>
      <c r="TRF71" s="191">
        <f t="shared" si="220"/>
        <v>0</v>
      </c>
      <c r="TRG71" s="191">
        <f t="shared" si="220"/>
        <v>0</v>
      </c>
      <c r="TRH71" s="191">
        <f t="shared" si="220"/>
        <v>0</v>
      </c>
      <c r="TRI71" s="191">
        <f t="shared" si="220"/>
        <v>0</v>
      </c>
      <c r="TRJ71" s="191">
        <f t="shared" si="220"/>
        <v>0</v>
      </c>
      <c r="TRK71" s="191">
        <f t="shared" si="220"/>
        <v>0</v>
      </c>
      <c r="TRL71" s="191">
        <f t="shared" si="220"/>
        <v>0</v>
      </c>
      <c r="TRM71" s="191">
        <f t="shared" si="220"/>
        <v>0</v>
      </c>
      <c r="TRN71" s="191">
        <f t="shared" si="220"/>
        <v>0</v>
      </c>
      <c r="TRO71" s="191">
        <f t="shared" si="220"/>
        <v>0</v>
      </c>
      <c r="TRP71" s="191">
        <f t="shared" si="220"/>
        <v>0</v>
      </c>
      <c r="TRQ71" s="191">
        <f t="shared" si="220"/>
        <v>0</v>
      </c>
      <c r="TRR71" s="191">
        <f t="shared" si="220"/>
        <v>0</v>
      </c>
      <c r="TRS71" s="191">
        <f t="shared" si="220"/>
        <v>0</v>
      </c>
      <c r="TRT71" s="191">
        <f t="shared" si="220"/>
        <v>0</v>
      </c>
      <c r="TRU71" s="191">
        <f t="shared" si="220"/>
        <v>0</v>
      </c>
      <c r="TRV71" s="191">
        <f t="shared" si="220"/>
        <v>0</v>
      </c>
      <c r="TRW71" s="191">
        <f t="shared" si="220"/>
        <v>0</v>
      </c>
      <c r="TRX71" s="191">
        <f t="shared" si="220"/>
        <v>0</v>
      </c>
      <c r="TRY71" s="191">
        <f t="shared" si="220"/>
        <v>0</v>
      </c>
      <c r="TRZ71" s="191">
        <f t="shared" si="220"/>
        <v>0</v>
      </c>
      <c r="TSA71" s="191">
        <f t="shared" si="220"/>
        <v>0</v>
      </c>
      <c r="TSB71" s="191">
        <f t="shared" si="220"/>
        <v>0</v>
      </c>
      <c r="TSC71" s="191">
        <f t="shared" si="220"/>
        <v>0</v>
      </c>
      <c r="TSD71" s="191">
        <f t="shared" si="220"/>
        <v>0</v>
      </c>
      <c r="TSE71" s="191">
        <f t="shared" ref="TSE71:TUP71" si="221">SUM(TSE72:TSE84)</f>
        <v>0</v>
      </c>
      <c r="TSF71" s="191">
        <f t="shared" si="221"/>
        <v>0</v>
      </c>
      <c r="TSG71" s="191">
        <f t="shared" si="221"/>
        <v>0</v>
      </c>
      <c r="TSH71" s="191">
        <f t="shared" si="221"/>
        <v>0</v>
      </c>
      <c r="TSI71" s="191">
        <f t="shared" si="221"/>
        <v>0</v>
      </c>
      <c r="TSJ71" s="191">
        <f t="shared" si="221"/>
        <v>0</v>
      </c>
      <c r="TSK71" s="191">
        <f t="shared" si="221"/>
        <v>0</v>
      </c>
      <c r="TSL71" s="191">
        <f t="shared" si="221"/>
        <v>0</v>
      </c>
      <c r="TSM71" s="191">
        <f t="shared" si="221"/>
        <v>0</v>
      </c>
      <c r="TSN71" s="191">
        <f t="shared" si="221"/>
        <v>0</v>
      </c>
      <c r="TSO71" s="191">
        <f t="shared" si="221"/>
        <v>0</v>
      </c>
      <c r="TSP71" s="191">
        <f t="shared" si="221"/>
        <v>0</v>
      </c>
      <c r="TSQ71" s="191">
        <f t="shared" si="221"/>
        <v>0</v>
      </c>
      <c r="TSR71" s="191">
        <f t="shared" si="221"/>
        <v>0</v>
      </c>
      <c r="TSS71" s="191">
        <f t="shared" si="221"/>
        <v>0</v>
      </c>
      <c r="TST71" s="191">
        <f t="shared" si="221"/>
        <v>0</v>
      </c>
      <c r="TSU71" s="191">
        <f t="shared" si="221"/>
        <v>0</v>
      </c>
      <c r="TSV71" s="191">
        <f t="shared" si="221"/>
        <v>0</v>
      </c>
      <c r="TSW71" s="191">
        <f t="shared" si="221"/>
        <v>0</v>
      </c>
      <c r="TSX71" s="191">
        <f t="shared" si="221"/>
        <v>0</v>
      </c>
      <c r="TSY71" s="191">
        <f t="shared" si="221"/>
        <v>0</v>
      </c>
      <c r="TSZ71" s="191">
        <f t="shared" si="221"/>
        <v>0</v>
      </c>
      <c r="TTA71" s="191">
        <f t="shared" si="221"/>
        <v>0</v>
      </c>
      <c r="TTB71" s="191">
        <f t="shared" si="221"/>
        <v>0</v>
      </c>
      <c r="TTC71" s="191">
        <f t="shared" si="221"/>
        <v>0</v>
      </c>
      <c r="TTD71" s="191">
        <f t="shared" si="221"/>
        <v>0</v>
      </c>
      <c r="TTE71" s="191">
        <f t="shared" si="221"/>
        <v>0</v>
      </c>
      <c r="TTF71" s="191">
        <f t="shared" si="221"/>
        <v>0</v>
      </c>
      <c r="TTG71" s="191">
        <f t="shared" si="221"/>
        <v>0</v>
      </c>
      <c r="TTH71" s="191">
        <f t="shared" si="221"/>
        <v>0</v>
      </c>
      <c r="TTI71" s="191">
        <f t="shared" si="221"/>
        <v>0</v>
      </c>
      <c r="TTJ71" s="191">
        <f t="shared" si="221"/>
        <v>0</v>
      </c>
      <c r="TTK71" s="191">
        <f t="shared" si="221"/>
        <v>0</v>
      </c>
      <c r="TTL71" s="191">
        <f t="shared" si="221"/>
        <v>0</v>
      </c>
      <c r="TTM71" s="191">
        <f t="shared" si="221"/>
        <v>0</v>
      </c>
      <c r="TTN71" s="191">
        <f t="shared" si="221"/>
        <v>0</v>
      </c>
      <c r="TTO71" s="191">
        <f t="shared" si="221"/>
        <v>0</v>
      </c>
      <c r="TTP71" s="191">
        <f t="shared" si="221"/>
        <v>0</v>
      </c>
      <c r="TTQ71" s="191">
        <f t="shared" si="221"/>
        <v>0</v>
      </c>
      <c r="TTR71" s="191">
        <f t="shared" si="221"/>
        <v>0</v>
      </c>
      <c r="TTS71" s="191">
        <f t="shared" si="221"/>
        <v>0</v>
      </c>
      <c r="TTT71" s="191">
        <f t="shared" si="221"/>
        <v>0</v>
      </c>
      <c r="TTU71" s="191">
        <f t="shared" si="221"/>
        <v>0</v>
      </c>
      <c r="TTV71" s="191">
        <f t="shared" si="221"/>
        <v>0</v>
      </c>
      <c r="TTW71" s="191">
        <f t="shared" si="221"/>
        <v>0</v>
      </c>
      <c r="TTX71" s="191">
        <f t="shared" si="221"/>
        <v>0</v>
      </c>
      <c r="TTY71" s="191">
        <f t="shared" si="221"/>
        <v>0</v>
      </c>
      <c r="TTZ71" s="191">
        <f t="shared" si="221"/>
        <v>0</v>
      </c>
      <c r="TUA71" s="191">
        <f t="shared" si="221"/>
        <v>0</v>
      </c>
      <c r="TUB71" s="191">
        <f t="shared" si="221"/>
        <v>0</v>
      </c>
      <c r="TUC71" s="191">
        <f t="shared" si="221"/>
        <v>0</v>
      </c>
      <c r="TUD71" s="191">
        <f t="shared" si="221"/>
        <v>0</v>
      </c>
      <c r="TUE71" s="191">
        <f t="shared" si="221"/>
        <v>0</v>
      </c>
      <c r="TUF71" s="191">
        <f t="shared" si="221"/>
        <v>0</v>
      </c>
      <c r="TUG71" s="191">
        <f t="shared" si="221"/>
        <v>0</v>
      </c>
      <c r="TUH71" s="191">
        <f t="shared" si="221"/>
        <v>0</v>
      </c>
      <c r="TUI71" s="191">
        <f t="shared" si="221"/>
        <v>0</v>
      </c>
      <c r="TUJ71" s="191">
        <f t="shared" si="221"/>
        <v>0</v>
      </c>
      <c r="TUK71" s="191">
        <f t="shared" si="221"/>
        <v>0</v>
      </c>
      <c r="TUL71" s="191">
        <f t="shared" si="221"/>
        <v>0</v>
      </c>
      <c r="TUM71" s="191">
        <f t="shared" si="221"/>
        <v>0</v>
      </c>
      <c r="TUN71" s="191">
        <f t="shared" si="221"/>
        <v>0</v>
      </c>
      <c r="TUO71" s="191">
        <f t="shared" si="221"/>
        <v>0</v>
      </c>
      <c r="TUP71" s="191">
        <f t="shared" si="221"/>
        <v>0</v>
      </c>
      <c r="TUQ71" s="191">
        <f t="shared" ref="TUQ71:TXB71" si="222">SUM(TUQ72:TUQ84)</f>
        <v>0</v>
      </c>
      <c r="TUR71" s="191">
        <f t="shared" si="222"/>
        <v>0</v>
      </c>
      <c r="TUS71" s="191">
        <f t="shared" si="222"/>
        <v>0</v>
      </c>
      <c r="TUT71" s="191">
        <f t="shared" si="222"/>
        <v>0</v>
      </c>
      <c r="TUU71" s="191">
        <f t="shared" si="222"/>
        <v>0</v>
      </c>
      <c r="TUV71" s="191">
        <f t="shared" si="222"/>
        <v>0</v>
      </c>
      <c r="TUW71" s="191">
        <f t="shared" si="222"/>
        <v>0</v>
      </c>
      <c r="TUX71" s="191">
        <f t="shared" si="222"/>
        <v>0</v>
      </c>
      <c r="TUY71" s="191">
        <f t="shared" si="222"/>
        <v>0</v>
      </c>
      <c r="TUZ71" s="191">
        <f t="shared" si="222"/>
        <v>0</v>
      </c>
      <c r="TVA71" s="191">
        <f t="shared" si="222"/>
        <v>0</v>
      </c>
      <c r="TVB71" s="191">
        <f t="shared" si="222"/>
        <v>0</v>
      </c>
      <c r="TVC71" s="191">
        <f t="shared" si="222"/>
        <v>0</v>
      </c>
      <c r="TVD71" s="191">
        <f t="shared" si="222"/>
        <v>0</v>
      </c>
      <c r="TVE71" s="191">
        <f t="shared" si="222"/>
        <v>0</v>
      </c>
      <c r="TVF71" s="191">
        <f t="shared" si="222"/>
        <v>0</v>
      </c>
      <c r="TVG71" s="191">
        <f t="shared" si="222"/>
        <v>0</v>
      </c>
      <c r="TVH71" s="191">
        <f t="shared" si="222"/>
        <v>0</v>
      </c>
      <c r="TVI71" s="191">
        <f t="shared" si="222"/>
        <v>0</v>
      </c>
      <c r="TVJ71" s="191">
        <f t="shared" si="222"/>
        <v>0</v>
      </c>
      <c r="TVK71" s="191">
        <f t="shared" si="222"/>
        <v>0</v>
      </c>
      <c r="TVL71" s="191">
        <f t="shared" si="222"/>
        <v>0</v>
      </c>
      <c r="TVM71" s="191">
        <f t="shared" si="222"/>
        <v>0</v>
      </c>
      <c r="TVN71" s="191">
        <f t="shared" si="222"/>
        <v>0</v>
      </c>
      <c r="TVO71" s="191">
        <f t="shared" si="222"/>
        <v>0</v>
      </c>
      <c r="TVP71" s="191">
        <f t="shared" si="222"/>
        <v>0</v>
      </c>
      <c r="TVQ71" s="191">
        <f t="shared" si="222"/>
        <v>0</v>
      </c>
      <c r="TVR71" s="191">
        <f t="shared" si="222"/>
        <v>0</v>
      </c>
      <c r="TVS71" s="191">
        <f t="shared" si="222"/>
        <v>0</v>
      </c>
      <c r="TVT71" s="191">
        <f t="shared" si="222"/>
        <v>0</v>
      </c>
      <c r="TVU71" s="191">
        <f t="shared" si="222"/>
        <v>0</v>
      </c>
      <c r="TVV71" s="191">
        <f t="shared" si="222"/>
        <v>0</v>
      </c>
      <c r="TVW71" s="191">
        <f t="shared" si="222"/>
        <v>0</v>
      </c>
      <c r="TVX71" s="191">
        <f t="shared" si="222"/>
        <v>0</v>
      </c>
      <c r="TVY71" s="191">
        <f t="shared" si="222"/>
        <v>0</v>
      </c>
      <c r="TVZ71" s="191">
        <f t="shared" si="222"/>
        <v>0</v>
      </c>
      <c r="TWA71" s="191">
        <f t="shared" si="222"/>
        <v>0</v>
      </c>
      <c r="TWB71" s="191">
        <f t="shared" si="222"/>
        <v>0</v>
      </c>
      <c r="TWC71" s="191">
        <f t="shared" si="222"/>
        <v>0</v>
      </c>
      <c r="TWD71" s="191">
        <f t="shared" si="222"/>
        <v>0</v>
      </c>
      <c r="TWE71" s="191">
        <f t="shared" si="222"/>
        <v>0</v>
      </c>
      <c r="TWF71" s="191">
        <f t="shared" si="222"/>
        <v>0</v>
      </c>
      <c r="TWG71" s="191">
        <f t="shared" si="222"/>
        <v>0</v>
      </c>
      <c r="TWH71" s="191">
        <f t="shared" si="222"/>
        <v>0</v>
      </c>
      <c r="TWI71" s="191">
        <f t="shared" si="222"/>
        <v>0</v>
      </c>
      <c r="TWJ71" s="191">
        <f t="shared" si="222"/>
        <v>0</v>
      </c>
      <c r="TWK71" s="191">
        <f t="shared" si="222"/>
        <v>0</v>
      </c>
      <c r="TWL71" s="191">
        <f t="shared" si="222"/>
        <v>0</v>
      </c>
      <c r="TWM71" s="191">
        <f t="shared" si="222"/>
        <v>0</v>
      </c>
      <c r="TWN71" s="191">
        <f t="shared" si="222"/>
        <v>0</v>
      </c>
      <c r="TWO71" s="191">
        <f t="shared" si="222"/>
        <v>0</v>
      </c>
      <c r="TWP71" s="191">
        <f t="shared" si="222"/>
        <v>0</v>
      </c>
      <c r="TWQ71" s="191">
        <f t="shared" si="222"/>
        <v>0</v>
      </c>
      <c r="TWR71" s="191">
        <f t="shared" si="222"/>
        <v>0</v>
      </c>
      <c r="TWS71" s="191">
        <f t="shared" si="222"/>
        <v>0</v>
      </c>
      <c r="TWT71" s="191">
        <f t="shared" si="222"/>
        <v>0</v>
      </c>
      <c r="TWU71" s="191">
        <f t="shared" si="222"/>
        <v>0</v>
      </c>
      <c r="TWV71" s="191">
        <f t="shared" si="222"/>
        <v>0</v>
      </c>
      <c r="TWW71" s="191">
        <f t="shared" si="222"/>
        <v>0</v>
      </c>
      <c r="TWX71" s="191">
        <f t="shared" si="222"/>
        <v>0</v>
      </c>
      <c r="TWY71" s="191">
        <f t="shared" si="222"/>
        <v>0</v>
      </c>
      <c r="TWZ71" s="191">
        <f t="shared" si="222"/>
        <v>0</v>
      </c>
      <c r="TXA71" s="191">
        <f t="shared" si="222"/>
        <v>0</v>
      </c>
      <c r="TXB71" s="191">
        <f t="shared" si="222"/>
        <v>0</v>
      </c>
      <c r="TXC71" s="191">
        <f t="shared" ref="TXC71:TZN71" si="223">SUM(TXC72:TXC84)</f>
        <v>0</v>
      </c>
      <c r="TXD71" s="191">
        <f t="shared" si="223"/>
        <v>0</v>
      </c>
      <c r="TXE71" s="191">
        <f t="shared" si="223"/>
        <v>0</v>
      </c>
      <c r="TXF71" s="191">
        <f t="shared" si="223"/>
        <v>0</v>
      </c>
      <c r="TXG71" s="191">
        <f t="shared" si="223"/>
        <v>0</v>
      </c>
      <c r="TXH71" s="191">
        <f t="shared" si="223"/>
        <v>0</v>
      </c>
      <c r="TXI71" s="191">
        <f t="shared" si="223"/>
        <v>0</v>
      </c>
      <c r="TXJ71" s="191">
        <f t="shared" si="223"/>
        <v>0</v>
      </c>
      <c r="TXK71" s="191">
        <f t="shared" si="223"/>
        <v>0</v>
      </c>
      <c r="TXL71" s="191">
        <f t="shared" si="223"/>
        <v>0</v>
      </c>
      <c r="TXM71" s="191">
        <f t="shared" si="223"/>
        <v>0</v>
      </c>
      <c r="TXN71" s="191">
        <f t="shared" si="223"/>
        <v>0</v>
      </c>
      <c r="TXO71" s="191">
        <f t="shared" si="223"/>
        <v>0</v>
      </c>
      <c r="TXP71" s="191">
        <f t="shared" si="223"/>
        <v>0</v>
      </c>
      <c r="TXQ71" s="191">
        <f t="shared" si="223"/>
        <v>0</v>
      </c>
      <c r="TXR71" s="191">
        <f t="shared" si="223"/>
        <v>0</v>
      </c>
      <c r="TXS71" s="191">
        <f t="shared" si="223"/>
        <v>0</v>
      </c>
      <c r="TXT71" s="191">
        <f t="shared" si="223"/>
        <v>0</v>
      </c>
      <c r="TXU71" s="191">
        <f t="shared" si="223"/>
        <v>0</v>
      </c>
      <c r="TXV71" s="191">
        <f t="shared" si="223"/>
        <v>0</v>
      </c>
      <c r="TXW71" s="191">
        <f t="shared" si="223"/>
        <v>0</v>
      </c>
      <c r="TXX71" s="191">
        <f t="shared" si="223"/>
        <v>0</v>
      </c>
      <c r="TXY71" s="191">
        <f t="shared" si="223"/>
        <v>0</v>
      </c>
      <c r="TXZ71" s="191">
        <f t="shared" si="223"/>
        <v>0</v>
      </c>
      <c r="TYA71" s="191">
        <f t="shared" si="223"/>
        <v>0</v>
      </c>
      <c r="TYB71" s="191">
        <f t="shared" si="223"/>
        <v>0</v>
      </c>
      <c r="TYC71" s="191">
        <f t="shared" si="223"/>
        <v>0</v>
      </c>
      <c r="TYD71" s="191">
        <f t="shared" si="223"/>
        <v>0</v>
      </c>
      <c r="TYE71" s="191">
        <f t="shared" si="223"/>
        <v>0</v>
      </c>
      <c r="TYF71" s="191">
        <f t="shared" si="223"/>
        <v>0</v>
      </c>
      <c r="TYG71" s="191">
        <f t="shared" si="223"/>
        <v>0</v>
      </c>
      <c r="TYH71" s="191">
        <f t="shared" si="223"/>
        <v>0</v>
      </c>
      <c r="TYI71" s="191">
        <f t="shared" si="223"/>
        <v>0</v>
      </c>
      <c r="TYJ71" s="191">
        <f t="shared" si="223"/>
        <v>0</v>
      </c>
      <c r="TYK71" s="191">
        <f t="shared" si="223"/>
        <v>0</v>
      </c>
      <c r="TYL71" s="191">
        <f t="shared" si="223"/>
        <v>0</v>
      </c>
      <c r="TYM71" s="191">
        <f t="shared" si="223"/>
        <v>0</v>
      </c>
      <c r="TYN71" s="191">
        <f t="shared" si="223"/>
        <v>0</v>
      </c>
      <c r="TYO71" s="191">
        <f t="shared" si="223"/>
        <v>0</v>
      </c>
      <c r="TYP71" s="191">
        <f t="shared" si="223"/>
        <v>0</v>
      </c>
      <c r="TYQ71" s="191">
        <f t="shared" si="223"/>
        <v>0</v>
      </c>
      <c r="TYR71" s="191">
        <f t="shared" si="223"/>
        <v>0</v>
      </c>
      <c r="TYS71" s="191">
        <f t="shared" si="223"/>
        <v>0</v>
      </c>
      <c r="TYT71" s="191">
        <f t="shared" si="223"/>
        <v>0</v>
      </c>
      <c r="TYU71" s="191">
        <f t="shared" si="223"/>
        <v>0</v>
      </c>
      <c r="TYV71" s="191">
        <f t="shared" si="223"/>
        <v>0</v>
      </c>
      <c r="TYW71" s="191">
        <f t="shared" si="223"/>
        <v>0</v>
      </c>
      <c r="TYX71" s="191">
        <f t="shared" si="223"/>
        <v>0</v>
      </c>
      <c r="TYY71" s="191">
        <f t="shared" si="223"/>
        <v>0</v>
      </c>
      <c r="TYZ71" s="191">
        <f t="shared" si="223"/>
        <v>0</v>
      </c>
      <c r="TZA71" s="191">
        <f t="shared" si="223"/>
        <v>0</v>
      </c>
      <c r="TZB71" s="191">
        <f t="shared" si="223"/>
        <v>0</v>
      </c>
      <c r="TZC71" s="191">
        <f t="shared" si="223"/>
        <v>0</v>
      </c>
      <c r="TZD71" s="191">
        <f t="shared" si="223"/>
        <v>0</v>
      </c>
      <c r="TZE71" s="191">
        <f t="shared" si="223"/>
        <v>0</v>
      </c>
      <c r="TZF71" s="191">
        <f t="shared" si="223"/>
        <v>0</v>
      </c>
      <c r="TZG71" s="191">
        <f t="shared" si="223"/>
        <v>0</v>
      </c>
      <c r="TZH71" s="191">
        <f t="shared" si="223"/>
        <v>0</v>
      </c>
      <c r="TZI71" s="191">
        <f t="shared" si="223"/>
        <v>0</v>
      </c>
      <c r="TZJ71" s="191">
        <f t="shared" si="223"/>
        <v>0</v>
      </c>
      <c r="TZK71" s="191">
        <f t="shared" si="223"/>
        <v>0</v>
      </c>
      <c r="TZL71" s="191">
        <f t="shared" si="223"/>
        <v>0</v>
      </c>
      <c r="TZM71" s="191">
        <f t="shared" si="223"/>
        <v>0</v>
      </c>
      <c r="TZN71" s="191">
        <f t="shared" si="223"/>
        <v>0</v>
      </c>
      <c r="TZO71" s="191">
        <f t="shared" ref="TZO71:UBZ71" si="224">SUM(TZO72:TZO84)</f>
        <v>0</v>
      </c>
      <c r="TZP71" s="191">
        <f t="shared" si="224"/>
        <v>0</v>
      </c>
      <c r="TZQ71" s="191">
        <f t="shared" si="224"/>
        <v>0</v>
      </c>
      <c r="TZR71" s="191">
        <f t="shared" si="224"/>
        <v>0</v>
      </c>
      <c r="TZS71" s="191">
        <f t="shared" si="224"/>
        <v>0</v>
      </c>
      <c r="TZT71" s="191">
        <f t="shared" si="224"/>
        <v>0</v>
      </c>
      <c r="TZU71" s="191">
        <f t="shared" si="224"/>
        <v>0</v>
      </c>
      <c r="TZV71" s="191">
        <f t="shared" si="224"/>
        <v>0</v>
      </c>
      <c r="TZW71" s="191">
        <f t="shared" si="224"/>
        <v>0</v>
      </c>
      <c r="TZX71" s="191">
        <f t="shared" si="224"/>
        <v>0</v>
      </c>
      <c r="TZY71" s="191">
        <f t="shared" si="224"/>
        <v>0</v>
      </c>
      <c r="TZZ71" s="191">
        <f t="shared" si="224"/>
        <v>0</v>
      </c>
      <c r="UAA71" s="191">
        <f t="shared" si="224"/>
        <v>0</v>
      </c>
      <c r="UAB71" s="191">
        <f t="shared" si="224"/>
        <v>0</v>
      </c>
      <c r="UAC71" s="191">
        <f t="shared" si="224"/>
        <v>0</v>
      </c>
      <c r="UAD71" s="191">
        <f t="shared" si="224"/>
        <v>0</v>
      </c>
      <c r="UAE71" s="191">
        <f t="shared" si="224"/>
        <v>0</v>
      </c>
      <c r="UAF71" s="191">
        <f t="shared" si="224"/>
        <v>0</v>
      </c>
      <c r="UAG71" s="191">
        <f t="shared" si="224"/>
        <v>0</v>
      </c>
      <c r="UAH71" s="191">
        <f t="shared" si="224"/>
        <v>0</v>
      </c>
      <c r="UAI71" s="191">
        <f t="shared" si="224"/>
        <v>0</v>
      </c>
      <c r="UAJ71" s="191">
        <f t="shared" si="224"/>
        <v>0</v>
      </c>
      <c r="UAK71" s="191">
        <f t="shared" si="224"/>
        <v>0</v>
      </c>
      <c r="UAL71" s="191">
        <f t="shared" si="224"/>
        <v>0</v>
      </c>
      <c r="UAM71" s="191">
        <f t="shared" si="224"/>
        <v>0</v>
      </c>
      <c r="UAN71" s="191">
        <f t="shared" si="224"/>
        <v>0</v>
      </c>
      <c r="UAO71" s="191">
        <f t="shared" si="224"/>
        <v>0</v>
      </c>
      <c r="UAP71" s="191">
        <f t="shared" si="224"/>
        <v>0</v>
      </c>
      <c r="UAQ71" s="191">
        <f t="shared" si="224"/>
        <v>0</v>
      </c>
      <c r="UAR71" s="191">
        <f t="shared" si="224"/>
        <v>0</v>
      </c>
      <c r="UAS71" s="191">
        <f t="shared" si="224"/>
        <v>0</v>
      </c>
      <c r="UAT71" s="191">
        <f t="shared" si="224"/>
        <v>0</v>
      </c>
      <c r="UAU71" s="191">
        <f t="shared" si="224"/>
        <v>0</v>
      </c>
      <c r="UAV71" s="191">
        <f t="shared" si="224"/>
        <v>0</v>
      </c>
      <c r="UAW71" s="191">
        <f t="shared" si="224"/>
        <v>0</v>
      </c>
      <c r="UAX71" s="191">
        <f t="shared" si="224"/>
        <v>0</v>
      </c>
      <c r="UAY71" s="191">
        <f t="shared" si="224"/>
        <v>0</v>
      </c>
      <c r="UAZ71" s="191">
        <f t="shared" si="224"/>
        <v>0</v>
      </c>
      <c r="UBA71" s="191">
        <f t="shared" si="224"/>
        <v>0</v>
      </c>
      <c r="UBB71" s="191">
        <f t="shared" si="224"/>
        <v>0</v>
      </c>
      <c r="UBC71" s="191">
        <f t="shared" si="224"/>
        <v>0</v>
      </c>
      <c r="UBD71" s="191">
        <f t="shared" si="224"/>
        <v>0</v>
      </c>
      <c r="UBE71" s="191">
        <f t="shared" si="224"/>
        <v>0</v>
      </c>
      <c r="UBF71" s="191">
        <f t="shared" si="224"/>
        <v>0</v>
      </c>
      <c r="UBG71" s="191">
        <f t="shared" si="224"/>
        <v>0</v>
      </c>
      <c r="UBH71" s="191">
        <f t="shared" si="224"/>
        <v>0</v>
      </c>
      <c r="UBI71" s="191">
        <f t="shared" si="224"/>
        <v>0</v>
      </c>
      <c r="UBJ71" s="191">
        <f t="shared" si="224"/>
        <v>0</v>
      </c>
      <c r="UBK71" s="191">
        <f t="shared" si="224"/>
        <v>0</v>
      </c>
      <c r="UBL71" s="191">
        <f t="shared" si="224"/>
        <v>0</v>
      </c>
      <c r="UBM71" s="191">
        <f t="shared" si="224"/>
        <v>0</v>
      </c>
      <c r="UBN71" s="191">
        <f t="shared" si="224"/>
        <v>0</v>
      </c>
      <c r="UBO71" s="191">
        <f t="shared" si="224"/>
        <v>0</v>
      </c>
      <c r="UBP71" s="191">
        <f t="shared" si="224"/>
        <v>0</v>
      </c>
      <c r="UBQ71" s="191">
        <f t="shared" si="224"/>
        <v>0</v>
      </c>
      <c r="UBR71" s="191">
        <f t="shared" si="224"/>
        <v>0</v>
      </c>
      <c r="UBS71" s="191">
        <f t="shared" si="224"/>
        <v>0</v>
      </c>
      <c r="UBT71" s="191">
        <f t="shared" si="224"/>
        <v>0</v>
      </c>
      <c r="UBU71" s="191">
        <f t="shared" si="224"/>
        <v>0</v>
      </c>
      <c r="UBV71" s="191">
        <f t="shared" si="224"/>
        <v>0</v>
      </c>
      <c r="UBW71" s="191">
        <f t="shared" si="224"/>
        <v>0</v>
      </c>
      <c r="UBX71" s="191">
        <f t="shared" si="224"/>
        <v>0</v>
      </c>
      <c r="UBY71" s="191">
        <f t="shared" si="224"/>
        <v>0</v>
      </c>
      <c r="UBZ71" s="191">
        <f t="shared" si="224"/>
        <v>0</v>
      </c>
      <c r="UCA71" s="191">
        <f t="shared" ref="UCA71:UEL71" si="225">SUM(UCA72:UCA84)</f>
        <v>0</v>
      </c>
      <c r="UCB71" s="191">
        <f t="shared" si="225"/>
        <v>0</v>
      </c>
      <c r="UCC71" s="191">
        <f t="shared" si="225"/>
        <v>0</v>
      </c>
      <c r="UCD71" s="191">
        <f t="shared" si="225"/>
        <v>0</v>
      </c>
      <c r="UCE71" s="191">
        <f t="shared" si="225"/>
        <v>0</v>
      </c>
      <c r="UCF71" s="191">
        <f t="shared" si="225"/>
        <v>0</v>
      </c>
      <c r="UCG71" s="191">
        <f t="shared" si="225"/>
        <v>0</v>
      </c>
      <c r="UCH71" s="191">
        <f t="shared" si="225"/>
        <v>0</v>
      </c>
      <c r="UCI71" s="191">
        <f t="shared" si="225"/>
        <v>0</v>
      </c>
      <c r="UCJ71" s="191">
        <f t="shared" si="225"/>
        <v>0</v>
      </c>
      <c r="UCK71" s="191">
        <f t="shared" si="225"/>
        <v>0</v>
      </c>
      <c r="UCL71" s="191">
        <f t="shared" si="225"/>
        <v>0</v>
      </c>
      <c r="UCM71" s="191">
        <f t="shared" si="225"/>
        <v>0</v>
      </c>
      <c r="UCN71" s="191">
        <f t="shared" si="225"/>
        <v>0</v>
      </c>
      <c r="UCO71" s="191">
        <f t="shared" si="225"/>
        <v>0</v>
      </c>
      <c r="UCP71" s="191">
        <f t="shared" si="225"/>
        <v>0</v>
      </c>
      <c r="UCQ71" s="191">
        <f t="shared" si="225"/>
        <v>0</v>
      </c>
      <c r="UCR71" s="191">
        <f t="shared" si="225"/>
        <v>0</v>
      </c>
      <c r="UCS71" s="191">
        <f t="shared" si="225"/>
        <v>0</v>
      </c>
      <c r="UCT71" s="191">
        <f t="shared" si="225"/>
        <v>0</v>
      </c>
      <c r="UCU71" s="191">
        <f t="shared" si="225"/>
        <v>0</v>
      </c>
      <c r="UCV71" s="191">
        <f t="shared" si="225"/>
        <v>0</v>
      </c>
      <c r="UCW71" s="191">
        <f t="shared" si="225"/>
        <v>0</v>
      </c>
      <c r="UCX71" s="191">
        <f t="shared" si="225"/>
        <v>0</v>
      </c>
      <c r="UCY71" s="191">
        <f t="shared" si="225"/>
        <v>0</v>
      </c>
      <c r="UCZ71" s="191">
        <f t="shared" si="225"/>
        <v>0</v>
      </c>
      <c r="UDA71" s="191">
        <f t="shared" si="225"/>
        <v>0</v>
      </c>
      <c r="UDB71" s="191">
        <f t="shared" si="225"/>
        <v>0</v>
      </c>
      <c r="UDC71" s="191">
        <f t="shared" si="225"/>
        <v>0</v>
      </c>
      <c r="UDD71" s="191">
        <f t="shared" si="225"/>
        <v>0</v>
      </c>
      <c r="UDE71" s="191">
        <f t="shared" si="225"/>
        <v>0</v>
      </c>
      <c r="UDF71" s="191">
        <f t="shared" si="225"/>
        <v>0</v>
      </c>
      <c r="UDG71" s="191">
        <f t="shared" si="225"/>
        <v>0</v>
      </c>
      <c r="UDH71" s="191">
        <f t="shared" si="225"/>
        <v>0</v>
      </c>
      <c r="UDI71" s="191">
        <f t="shared" si="225"/>
        <v>0</v>
      </c>
      <c r="UDJ71" s="191">
        <f t="shared" si="225"/>
        <v>0</v>
      </c>
      <c r="UDK71" s="191">
        <f t="shared" si="225"/>
        <v>0</v>
      </c>
      <c r="UDL71" s="191">
        <f t="shared" si="225"/>
        <v>0</v>
      </c>
      <c r="UDM71" s="191">
        <f t="shared" si="225"/>
        <v>0</v>
      </c>
      <c r="UDN71" s="191">
        <f t="shared" si="225"/>
        <v>0</v>
      </c>
      <c r="UDO71" s="191">
        <f t="shared" si="225"/>
        <v>0</v>
      </c>
      <c r="UDP71" s="191">
        <f t="shared" si="225"/>
        <v>0</v>
      </c>
      <c r="UDQ71" s="191">
        <f t="shared" si="225"/>
        <v>0</v>
      </c>
      <c r="UDR71" s="191">
        <f t="shared" si="225"/>
        <v>0</v>
      </c>
      <c r="UDS71" s="191">
        <f t="shared" si="225"/>
        <v>0</v>
      </c>
      <c r="UDT71" s="191">
        <f t="shared" si="225"/>
        <v>0</v>
      </c>
      <c r="UDU71" s="191">
        <f t="shared" si="225"/>
        <v>0</v>
      </c>
      <c r="UDV71" s="191">
        <f t="shared" si="225"/>
        <v>0</v>
      </c>
      <c r="UDW71" s="191">
        <f t="shared" si="225"/>
        <v>0</v>
      </c>
      <c r="UDX71" s="191">
        <f t="shared" si="225"/>
        <v>0</v>
      </c>
      <c r="UDY71" s="191">
        <f t="shared" si="225"/>
        <v>0</v>
      </c>
      <c r="UDZ71" s="191">
        <f t="shared" si="225"/>
        <v>0</v>
      </c>
      <c r="UEA71" s="191">
        <f t="shared" si="225"/>
        <v>0</v>
      </c>
      <c r="UEB71" s="191">
        <f t="shared" si="225"/>
        <v>0</v>
      </c>
      <c r="UEC71" s="191">
        <f t="shared" si="225"/>
        <v>0</v>
      </c>
      <c r="UED71" s="191">
        <f t="shared" si="225"/>
        <v>0</v>
      </c>
      <c r="UEE71" s="191">
        <f t="shared" si="225"/>
        <v>0</v>
      </c>
      <c r="UEF71" s="191">
        <f t="shared" si="225"/>
        <v>0</v>
      </c>
      <c r="UEG71" s="191">
        <f t="shared" si="225"/>
        <v>0</v>
      </c>
      <c r="UEH71" s="191">
        <f t="shared" si="225"/>
        <v>0</v>
      </c>
      <c r="UEI71" s="191">
        <f t="shared" si="225"/>
        <v>0</v>
      </c>
      <c r="UEJ71" s="191">
        <f t="shared" si="225"/>
        <v>0</v>
      </c>
      <c r="UEK71" s="191">
        <f t="shared" si="225"/>
        <v>0</v>
      </c>
      <c r="UEL71" s="191">
        <f t="shared" si="225"/>
        <v>0</v>
      </c>
      <c r="UEM71" s="191">
        <f t="shared" ref="UEM71:UGX71" si="226">SUM(UEM72:UEM84)</f>
        <v>0</v>
      </c>
      <c r="UEN71" s="191">
        <f t="shared" si="226"/>
        <v>0</v>
      </c>
      <c r="UEO71" s="191">
        <f t="shared" si="226"/>
        <v>0</v>
      </c>
      <c r="UEP71" s="191">
        <f t="shared" si="226"/>
        <v>0</v>
      </c>
      <c r="UEQ71" s="191">
        <f t="shared" si="226"/>
        <v>0</v>
      </c>
      <c r="UER71" s="191">
        <f t="shared" si="226"/>
        <v>0</v>
      </c>
      <c r="UES71" s="191">
        <f t="shared" si="226"/>
        <v>0</v>
      </c>
      <c r="UET71" s="191">
        <f t="shared" si="226"/>
        <v>0</v>
      </c>
      <c r="UEU71" s="191">
        <f t="shared" si="226"/>
        <v>0</v>
      </c>
      <c r="UEV71" s="191">
        <f t="shared" si="226"/>
        <v>0</v>
      </c>
      <c r="UEW71" s="191">
        <f t="shared" si="226"/>
        <v>0</v>
      </c>
      <c r="UEX71" s="191">
        <f t="shared" si="226"/>
        <v>0</v>
      </c>
      <c r="UEY71" s="191">
        <f t="shared" si="226"/>
        <v>0</v>
      </c>
      <c r="UEZ71" s="191">
        <f t="shared" si="226"/>
        <v>0</v>
      </c>
      <c r="UFA71" s="191">
        <f t="shared" si="226"/>
        <v>0</v>
      </c>
      <c r="UFB71" s="191">
        <f t="shared" si="226"/>
        <v>0</v>
      </c>
      <c r="UFC71" s="191">
        <f t="shared" si="226"/>
        <v>0</v>
      </c>
      <c r="UFD71" s="191">
        <f t="shared" si="226"/>
        <v>0</v>
      </c>
      <c r="UFE71" s="191">
        <f t="shared" si="226"/>
        <v>0</v>
      </c>
      <c r="UFF71" s="191">
        <f t="shared" si="226"/>
        <v>0</v>
      </c>
      <c r="UFG71" s="191">
        <f t="shared" si="226"/>
        <v>0</v>
      </c>
      <c r="UFH71" s="191">
        <f t="shared" si="226"/>
        <v>0</v>
      </c>
      <c r="UFI71" s="191">
        <f t="shared" si="226"/>
        <v>0</v>
      </c>
      <c r="UFJ71" s="191">
        <f t="shared" si="226"/>
        <v>0</v>
      </c>
      <c r="UFK71" s="191">
        <f t="shared" si="226"/>
        <v>0</v>
      </c>
      <c r="UFL71" s="191">
        <f t="shared" si="226"/>
        <v>0</v>
      </c>
      <c r="UFM71" s="191">
        <f t="shared" si="226"/>
        <v>0</v>
      </c>
      <c r="UFN71" s="191">
        <f t="shared" si="226"/>
        <v>0</v>
      </c>
      <c r="UFO71" s="191">
        <f t="shared" si="226"/>
        <v>0</v>
      </c>
      <c r="UFP71" s="191">
        <f t="shared" si="226"/>
        <v>0</v>
      </c>
      <c r="UFQ71" s="191">
        <f t="shared" si="226"/>
        <v>0</v>
      </c>
      <c r="UFR71" s="191">
        <f t="shared" si="226"/>
        <v>0</v>
      </c>
      <c r="UFS71" s="191">
        <f t="shared" si="226"/>
        <v>0</v>
      </c>
      <c r="UFT71" s="191">
        <f t="shared" si="226"/>
        <v>0</v>
      </c>
      <c r="UFU71" s="191">
        <f t="shared" si="226"/>
        <v>0</v>
      </c>
      <c r="UFV71" s="191">
        <f t="shared" si="226"/>
        <v>0</v>
      </c>
      <c r="UFW71" s="191">
        <f t="shared" si="226"/>
        <v>0</v>
      </c>
      <c r="UFX71" s="191">
        <f t="shared" si="226"/>
        <v>0</v>
      </c>
      <c r="UFY71" s="191">
        <f t="shared" si="226"/>
        <v>0</v>
      </c>
      <c r="UFZ71" s="191">
        <f t="shared" si="226"/>
        <v>0</v>
      </c>
      <c r="UGA71" s="191">
        <f t="shared" si="226"/>
        <v>0</v>
      </c>
      <c r="UGB71" s="191">
        <f t="shared" si="226"/>
        <v>0</v>
      </c>
      <c r="UGC71" s="191">
        <f t="shared" si="226"/>
        <v>0</v>
      </c>
      <c r="UGD71" s="191">
        <f t="shared" si="226"/>
        <v>0</v>
      </c>
      <c r="UGE71" s="191">
        <f t="shared" si="226"/>
        <v>0</v>
      </c>
      <c r="UGF71" s="191">
        <f t="shared" si="226"/>
        <v>0</v>
      </c>
      <c r="UGG71" s="191">
        <f t="shared" si="226"/>
        <v>0</v>
      </c>
      <c r="UGH71" s="191">
        <f t="shared" si="226"/>
        <v>0</v>
      </c>
      <c r="UGI71" s="191">
        <f t="shared" si="226"/>
        <v>0</v>
      </c>
      <c r="UGJ71" s="191">
        <f t="shared" si="226"/>
        <v>0</v>
      </c>
      <c r="UGK71" s="191">
        <f t="shared" si="226"/>
        <v>0</v>
      </c>
      <c r="UGL71" s="191">
        <f t="shared" si="226"/>
        <v>0</v>
      </c>
      <c r="UGM71" s="191">
        <f t="shared" si="226"/>
        <v>0</v>
      </c>
      <c r="UGN71" s="191">
        <f t="shared" si="226"/>
        <v>0</v>
      </c>
      <c r="UGO71" s="191">
        <f t="shared" si="226"/>
        <v>0</v>
      </c>
      <c r="UGP71" s="191">
        <f t="shared" si="226"/>
        <v>0</v>
      </c>
      <c r="UGQ71" s="191">
        <f t="shared" si="226"/>
        <v>0</v>
      </c>
      <c r="UGR71" s="191">
        <f t="shared" si="226"/>
        <v>0</v>
      </c>
      <c r="UGS71" s="191">
        <f t="shared" si="226"/>
        <v>0</v>
      </c>
      <c r="UGT71" s="191">
        <f t="shared" si="226"/>
        <v>0</v>
      </c>
      <c r="UGU71" s="191">
        <f t="shared" si="226"/>
        <v>0</v>
      </c>
      <c r="UGV71" s="191">
        <f t="shared" si="226"/>
        <v>0</v>
      </c>
      <c r="UGW71" s="191">
        <f t="shared" si="226"/>
        <v>0</v>
      </c>
      <c r="UGX71" s="191">
        <f t="shared" si="226"/>
        <v>0</v>
      </c>
      <c r="UGY71" s="191">
        <f t="shared" ref="UGY71:UJJ71" si="227">SUM(UGY72:UGY84)</f>
        <v>0</v>
      </c>
      <c r="UGZ71" s="191">
        <f t="shared" si="227"/>
        <v>0</v>
      </c>
      <c r="UHA71" s="191">
        <f t="shared" si="227"/>
        <v>0</v>
      </c>
      <c r="UHB71" s="191">
        <f t="shared" si="227"/>
        <v>0</v>
      </c>
      <c r="UHC71" s="191">
        <f t="shared" si="227"/>
        <v>0</v>
      </c>
      <c r="UHD71" s="191">
        <f t="shared" si="227"/>
        <v>0</v>
      </c>
      <c r="UHE71" s="191">
        <f t="shared" si="227"/>
        <v>0</v>
      </c>
      <c r="UHF71" s="191">
        <f t="shared" si="227"/>
        <v>0</v>
      </c>
      <c r="UHG71" s="191">
        <f t="shared" si="227"/>
        <v>0</v>
      </c>
      <c r="UHH71" s="191">
        <f t="shared" si="227"/>
        <v>0</v>
      </c>
      <c r="UHI71" s="191">
        <f t="shared" si="227"/>
        <v>0</v>
      </c>
      <c r="UHJ71" s="191">
        <f t="shared" si="227"/>
        <v>0</v>
      </c>
      <c r="UHK71" s="191">
        <f t="shared" si="227"/>
        <v>0</v>
      </c>
      <c r="UHL71" s="191">
        <f t="shared" si="227"/>
        <v>0</v>
      </c>
      <c r="UHM71" s="191">
        <f t="shared" si="227"/>
        <v>0</v>
      </c>
      <c r="UHN71" s="191">
        <f t="shared" si="227"/>
        <v>0</v>
      </c>
      <c r="UHO71" s="191">
        <f t="shared" si="227"/>
        <v>0</v>
      </c>
      <c r="UHP71" s="191">
        <f t="shared" si="227"/>
        <v>0</v>
      </c>
      <c r="UHQ71" s="191">
        <f t="shared" si="227"/>
        <v>0</v>
      </c>
      <c r="UHR71" s="191">
        <f t="shared" si="227"/>
        <v>0</v>
      </c>
      <c r="UHS71" s="191">
        <f t="shared" si="227"/>
        <v>0</v>
      </c>
      <c r="UHT71" s="191">
        <f t="shared" si="227"/>
        <v>0</v>
      </c>
      <c r="UHU71" s="191">
        <f t="shared" si="227"/>
        <v>0</v>
      </c>
      <c r="UHV71" s="191">
        <f t="shared" si="227"/>
        <v>0</v>
      </c>
      <c r="UHW71" s="191">
        <f t="shared" si="227"/>
        <v>0</v>
      </c>
      <c r="UHX71" s="191">
        <f t="shared" si="227"/>
        <v>0</v>
      </c>
      <c r="UHY71" s="191">
        <f t="shared" si="227"/>
        <v>0</v>
      </c>
      <c r="UHZ71" s="191">
        <f t="shared" si="227"/>
        <v>0</v>
      </c>
      <c r="UIA71" s="191">
        <f t="shared" si="227"/>
        <v>0</v>
      </c>
      <c r="UIB71" s="191">
        <f t="shared" si="227"/>
        <v>0</v>
      </c>
      <c r="UIC71" s="191">
        <f t="shared" si="227"/>
        <v>0</v>
      </c>
      <c r="UID71" s="191">
        <f t="shared" si="227"/>
        <v>0</v>
      </c>
      <c r="UIE71" s="191">
        <f t="shared" si="227"/>
        <v>0</v>
      </c>
      <c r="UIF71" s="191">
        <f t="shared" si="227"/>
        <v>0</v>
      </c>
      <c r="UIG71" s="191">
        <f t="shared" si="227"/>
        <v>0</v>
      </c>
      <c r="UIH71" s="191">
        <f t="shared" si="227"/>
        <v>0</v>
      </c>
      <c r="UII71" s="191">
        <f t="shared" si="227"/>
        <v>0</v>
      </c>
      <c r="UIJ71" s="191">
        <f t="shared" si="227"/>
        <v>0</v>
      </c>
      <c r="UIK71" s="191">
        <f t="shared" si="227"/>
        <v>0</v>
      </c>
      <c r="UIL71" s="191">
        <f t="shared" si="227"/>
        <v>0</v>
      </c>
      <c r="UIM71" s="191">
        <f t="shared" si="227"/>
        <v>0</v>
      </c>
      <c r="UIN71" s="191">
        <f t="shared" si="227"/>
        <v>0</v>
      </c>
      <c r="UIO71" s="191">
        <f t="shared" si="227"/>
        <v>0</v>
      </c>
      <c r="UIP71" s="191">
        <f t="shared" si="227"/>
        <v>0</v>
      </c>
      <c r="UIQ71" s="191">
        <f t="shared" si="227"/>
        <v>0</v>
      </c>
      <c r="UIR71" s="191">
        <f t="shared" si="227"/>
        <v>0</v>
      </c>
      <c r="UIS71" s="191">
        <f t="shared" si="227"/>
        <v>0</v>
      </c>
      <c r="UIT71" s="191">
        <f t="shared" si="227"/>
        <v>0</v>
      </c>
      <c r="UIU71" s="191">
        <f t="shared" si="227"/>
        <v>0</v>
      </c>
      <c r="UIV71" s="191">
        <f t="shared" si="227"/>
        <v>0</v>
      </c>
      <c r="UIW71" s="191">
        <f t="shared" si="227"/>
        <v>0</v>
      </c>
      <c r="UIX71" s="191">
        <f t="shared" si="227"/>
        <v>0</v>
      </c>
      <c r="UIY71" s="191">
        <f t="shared" si="227"/>
        <v>0</v>
      </c>
      <c r="UIZ71" s="191">
        <f t="shared" si="227"/>
        <v>0</v>
      </c>
      <c r="UJA71" s="191">
        <f t="shared" si="227"/>
        <v>0</v>
      </c>
      <c r="UJB71" s="191">
        <f t="shared" si="227"/>
        <v>0</v>
      </c>
      <c r="UJC71" s="191">
        <f t="shared" si="227"/>
        <v>0</v>
      </c>
      <c r="UJD71" s="191">
        <f t="shared" si="227"/>
        <v>0</v>
      </c>
      <c r="UJE71" s="191">
        <f t="shared" si="227"/>
        <v>0</v>
      </c>
      <c r="UJF71" s="191">
        <f t="shared" si="227"/>
        <v>0</v>
      </c>
      <c r="UJG71" s="191">
        <f t="shared" si="227"/>
        <v>0</v>
      </c>
      <c r="UJH71" s="191">
        <f t="shared" si="227"/>
        <v>0</v>
      </c>
      <c r="UJI71" s="191">
        <f t="shared" si="227"/>
        <v>0</v>
      </c>
      <c r="UJJ71" s="191">
        <f t="shared" si="227"/>
        <v>0</v>
      </c>
      <c r="UJK71" s="191">
        <f t="shared" ref="UJK71:ULV71" si="228">SUM(UJK72:UJK84)</f>
        <v>0</v>
      </c>
      <c r="UJL71" s="191">
        <f t="shared" si="228"/>
        <v>0</v>
      </c>
      <c r="UJM71" s="191">
        <f t="shared" si="228"/>
        <v>0</v>
      </c>
      <c r="UJN71" s="191">
        <f t="shared" si="228"/>
        <v>0</v>
      </c>
      <c r="UJO71" s="191">
        <f t="shared" si="228"/>
        <v>0</v>
      </c>
      <c r="UJP71" s="191">
        <f t="shared" si="228"/>
        <v>0</v>
      </c>
      <c r="UJQ71" s="191">
        <f t="shared" si="228"/>
        <v>0</v>
      </c>
      <c r="UJR71" s="191">
        <f t="shared" si="228"/>
        <v>0</v>
      </c>
      <c r="UJS71" s="191">
        <f t="shared" si="228"/>
        <v>0</v>
      </c>
      <c r="UJT71" s="191">
        <f t="shared" si="228"/>
        <v>0</v>
      </c>
      <c r="UJU71" s="191">
        <f t="shared" si="228"/>
        <v>0</v>
      </c>
      <c r="UJV71" s="191">
        <f t="shared" si="228"/>
        <v>0</v>
      </c>
      <c r="UJW71" s="191">
        <f t="shared" si="228"/>
        <v>0</v>
      </c>
      <c r="UJX71" s="191">
        <f t="shared" si="228"/>
        <v>0</v>
      </c>
      <c r="UJY71" s="191">
        <f t="shared" si="228"/>
        <v>0</v>
      </c>
      <c r="UJZ71" s="191">
        <f t="shared" si="228"/>
        <v>0</v>
      </c>
      <c r="UKA71" s="191">
        <f t="shared" si="228"/>
        <v>0</v>
      </c>
      <c r="UKB71" s="191">
        <f t="shared" si="228"/>
        <v>0</v>
      </c>
      <c r="UKC71" s="191">
        <f t="shared" si="228"/>
        <v>0</v>
      </c>
      <c r="UKD71" s="191">
        <f t="shared" si="228"/>
        <v>0</v>
      </c>
      <c r="UKE71" s="191">
        <f t="shared" si="228"/>
        <v>0</v>
      </c>
      <c r="UKF71" s="191">
        <f t="shared" si="228"/>
        <v>0</v>
      </c>
      <c r="UKG71" s="191">
        <f t="shared" si="228"/>
        <v>0</v>
      </c>
      <c r="UKH71" s="191">
        <f t="shared" si="228"/>
        <v>0</v>
      </c>
      <c r="UKI71" s="191">
        <f t="shared" si="228"/>
        <v>0</v>
      </c>
      <c r="UKJ71" s="191">
        <f t="shared" si="228"/>
        <v>0</v>
      </c>
      <c r="UKK71" s="191">
        <f t="shared" si="228"/>
        <v>0</v>
      </c>
      <c r="UKL71" s="191">
        <f t="shared" si="228"/>
        <v>0</v>
      </c>
      <c r="UKM71" s="191">
        <f t="shared" si="228"/>
        <v>0</v>
      </c>
      <c r="UKN71" s="191">
        <f t="shared" si="228"/>
        <v>0</v>
      </c>
      <c r="UKO71" s="191">
        <f t="shared" si="228"/>
        <v>0</v>
      </c>
      <c r="UKP71" s="191">
        <f t="shared" si="228"/>
        <v>0</v>
      </c>
      <c r="UKQ71" s="191">
        <f t="shared" si="228"/>
        <v>0</v>
      </c>
      <c r="UKR71" s="191">
        <f t="shared" si="228"/>
        <v>0</v>
      </c>
      <c r="UKS71" s="191">
        <f t="shared" si="228"/>
        <v>0</v>
      </c>
      <c r="UKT71" s="191">
        <f t="shared" si="228"/>
        <v>0</v>
      </c>
      <c r="UKU71" s="191">
        <f t="shared" si="228"/>
        <v>0</v>
      </c>
      <c r="UKV71" s="191">
        <f t="shared" si="228"/>
        <v>0</v>
      </c>
      <c r="UKW71" s="191">
        <f t="shared" si="228"/>
        <v>0</v>
      </c>
      <c r="UKX71" s="191">
        <f t="shared" si="228"/>
        <v>0</v>
      </c>
      <c r="UKY71" s="191">
        <f t="shared" si="228"/>
        <v>0</v>
      </c>
      <c r="UKZ71" s="191">
        <f t="shared" si="228"/>
        <v>0</v>
      </c>
      <c r="ULA71" s="191">
        <f t="shared" si="228"/>
        <v>0</v>
      </c>
      <c r="ULB71" s="191">
        <f t="shared" si="228"/>
        <v>0</v>
      </c>
      <c r="ULC71" s="191">
        <f t="shared" si="228"/>
        <v>0</v>
      </c>
      <c r="ULD71" s="191">
        <f t="shared" si="228"/>
        <v>0</v>
      </c>
      <c r="ULE71" s="191">
        <f t="shared" si="228"/>
        <v>0</v>
      </c>
      <c r="ULF71" s="191">
        <f t="shared" si="228"/>
        <v>0</v>
      </c>
      <c r="ULG71" s="191">
        <f t="shared" si="228"/>
        <v>0</v>
      </c>
      <c r="ULH71" s="191">
        <f t="shared" si="228"/>
        <v>0</v>
      </c>
      <c r="ULI71" s="191">
        <f t="shared" si="228"/>
        <v>0</v>
      </c>
      <c r="ULJ71" s="191">
        <f t="shared" si="228"/>
        <v>0</v>
      </c>
      <c r="ULK71" s="191">
        <f t="shared" si="228"/>
        <v>0</v>
      </c>
      <c r="ULL71" s="191">
        <f t="shared" si="228"/>
        <v>0</v>
      </c>
      <c r="ULM71" s="191">
        <f t="shared" si="228"/>
        <v>0</v>
      </c>
      <c r="ULN71" s="191">
        <f t="shared" si="228"/>
        <v>0</v>
      </c>
      <c r="ULO71" s="191">
        <f t="shared" si="228"/>
        <v>0</v>
      </c>
      <c r="ULP71" s="191">
        <f t="shared" si="228"/>
        <v>0</v>
      </c>
      <c r="ULQ71" s="191">
        <f t="shared" si="228"/>
        <v>0</v>
      </c>
      <c r="ULR71" s="191">
        <f t="shared" si="228"/>
        <v>0</v>
      </c>
      <c r="ULS71" s="191">
        <f t="shared" si="228"/>
        <v>0</v>
      </c>
      <c r="ULT71" s="191">
        <f t="shared" si="228"/>
        <v>0</v>
      </c>
      <c r="ULU71" s="191">
        <f t="shared" si="228"/>
        <v>0</v>
      </c>
      <c r="ULV71" s="191">
        <f t="shared" si="228"/>
        <v>0</v>
      </c>
      <c r="ULW71" s="191">
        <f t="shared" ref="ULW71:UOH71" si="229">SUM(ULW72:ULW84)</f>
        <v>0</v>
      </c>
      <c r="ULX71" s="191">
        <f t="shared" si="229"/>
        <v>0</v>
      </c>
      <c r="ULY71" s="191">
        <f t="shared" si="229"/>
        <v>0</v>
      </c>
      <c r="ULZ71" s="191">
        <f t="shared" si="229"/>
        <v>0</v>
      </c>
      <c r="UMA71" s="191">
        <f t="shared" si="229"/>
        <v>0</v>
      </c>
      <c r="UMB71" s="191">
        <f t="shared" si="229"/>
        <v>0</v>
      </c>
      <c r="UMC71" s="191">
        <f t="shared" si="229"/>
        <v>0</v>
      </c>
      <c r="UMD71" s="191">
        <f t="shared" si="229"/>
        <v>0</v>
      </c>
      <c r="UME71" s="191">
        <f t="shared" si="229"/>
        <v>0</v>
      </c>
      <c r="UMF71" s="191">
        <f t="shared" si="229"/>
        <v>0</v>
      </c>
      <c r="UMG71" s="191">
        <f t="shared" si="229"/>
        <v>0</v>
      </c>
      <c r="UMH71" s="191">
        <f t="shared" si="229"/>
        <v>0</v>
      </c>
      <c r="UMI71" s="191">
        <f t="shared" si="229"/>
        <v>0</v>
      </c>
      <c r="UMJ71" s="191">
        <f t="shared" si="229"/>
        <v>0</v>
      </c>
      <c r="UMK71" s="191">
        <f t="shared" si="229"/>
        <v>0</v>
      </c>
      <c r="UML71" s="191">
        <f t="shared" si="229"/>
        <v>0</v>
      </c>
      <c r="UMM71" s="191">
        <f t="shared" si="229"/>
        <v>0</v>
      </c>
      <c r="UMN71" s="191">
        <f t="shared" si="229"/>
        <v>0</v>
      </c>
      <c r="UMO71" s="191">
        <f t="shared" si="229"/>
        <v>0</v>
      </c>
      <c r="UMP71" s="191">
        <f t="shared" si="229"/>
        <v>0</v>
      </c>
      <c r="UMQ71" s="191">
        <f t="shared" si="229"/>
        <v>0</v>
      </c>
      <c r="UMR71" s="191">
        <f t="shared" si="229"/>
        <v>0</v>
      </c>
      <c r="UMS71" s="191">
        <f t="shared" si="229"/>
        <v>0</v>
      </c>
      <c r="UMT71" s="191">
        <f t="shared" si="229"/>
        <v>0</v>
      </c>
      <c r="UMU71" s="191">
        <f t="shared" si="229"/>
        <v>0</v>
      </c>
      <c r="UMV71" s="191">
        <f t="shared" si="229"/>
        <v>0</v>
      </c>
      <c r="UMW71" s="191">
        <f t="shared" si="229"/>
        <v>0</v>
      </c>
      <c r="UMX71" s="191">
        <f t="shared" si="229"/>
        <v>0</v>
      </c>
      <c r="UMY71" s="191">
        <f t="shared" si="229"/>
        <v>0</v>
      </c>
      <c r="UMZ71" s="191">
        <f t="shared" si="229"/>
        <v>0</v>
      </c>
      <c r="UNA71" s="191">
        <f t="shared" si="229"/>
        <v>0</v>
      </c>
      <c r="UNB71" s="191">
        <f t="shared" si="229"/>
        <v>0</v>
      </c>
      <c r="UNC71" s="191">
        <f t="shared" si="229"/>
        <v>0</v>
      </c>
      <c r="UND71" s="191">
        <f t="shared" si="229"/>
        <v>0</v>
      </c>
      <c r="UNE71" s="191">
        <f t="shared" si="229"/>
        <v>0</v>
      </c>
      <c r="UNF71" s="191">
        <f t="shared" si="229"/>
        <v>0</v>
      </c>
      <c r="UNG71" s="191">
        <f t="shared" si="229"/>
        <v>0</v>
      </c>
      <c r="UNH71" s="191">
        <f t="shared" si="229"/>
        <v>0</v>
      </c>
      <c r="UNI71" s="191">
        <f t="shared" si="229"/>
        <v>0</v>
      </c>
      <c r="UNJ71" s="191">
        <f t="shared" si="229"/>
        <v>0</v>
      </c>
      <c r="UNK71" s="191">
        <f t="shared" si="229"/>
        <v>0</v>
      </c>
      <c r="UNL71" s="191">
        <f t="shared" si="229"/>
        <v>0</v>
      </c>
      <c r="UNM71" s="191">
        <f t="shared" si="229"/>
        <v>0</v>
      </c>
      <c r="UNN71" s="191">
        <f t="shared" si="229"/>
        <v>0</v>
      </c>
      <c r="UNO71" s="191">
        <f t="shared" si="229"/>
        <v>0</v>
      </c>
      <c r="UNP71" s="191">
        <f t="shared" si="229"/>
        <v>0</v>
      </c>
      <c r="UNQ71" s="191">
        <f t="shared" si="229"/>
        <v>0</v>
      </c>
      <c r="UNR71" s="191">
        <f t="shared" si="229"/>
        <v>0</v>
      </c>
      <c r="UNS71" s="191">
        <f t="shared" si="229"/>
        <v>0</v>
      </c>
      <c r="UNT71" s="191">
        <f t="shared" si="229"/>
        <v>0</v>
      </c>
      <c r="UNU71" s="191">
        <f t="shared" si="229"/>
        <v>0</v>
      </c>
      <c r="UNV71" s="191">
        <f t="shared" si="229"/>
        <v>0</v>
      </c>
      <c r="UNW71" s="191">
        <f t="shared" si="229"/>
        <v>0</v>
      </c>
      <c r="UNX71" s="191">
        <f t="shared" si="229"/>
        <v>0</v>
      </c>
      <c r="UNY71" s="191">
        <f t="shared" si="229"/>
        <v>0</v>
      </c>
      <c r="UNZ71" s="191">
        <f t="shared" si="229"/>
        <v>0</v>
      </c>
      <c r="UOA71" s="191">
        <f t="shared" si="229"/>
        <v>0</v>
      </c>
      <c r="UOB71" s="191">
        <f t="shared" si="229"/>
        <v>0</v>
      </c>
      <c r="UOC71" s="191">
        <f t="shared" si="229"/>
        <v>0</v>
      </c>
      <c r="UOD71" s="191">
        <f t="shared" si="229"/>
        <v>0</v>
      </c>
      <c r="UOE71" s="191">
        <f t="shared" si="229"/>
        <v>0</v>
      </c>
      <c r="UOF71" s="191">
        <f t="shared" si="229"/>
        <v>0</v>
      </c>
      <c r="UOG71" s="191">
        <f t="shared" si="229"/>
        <v>0</v>
      </c>
      <c r="UOH71" s="191">
        <f t="shared" si="229"/>
        <v>0</v>
      </c>
      <c r="UOI71" s="191">
        <f t="shared" ref="UOI71:UQT71" si="230">SUM(UOI72:UOI84)</f>
        <v>0</v>
      </c>
      <c r="UOJ71" s="191">
        <f t="shared" si="230"/>
        <v>0</v>
      </c>
      <c r="UOK71" s="191">
        <f t="shared" si="230"/>
        <v>0</v>
      </c>
      <c r="UOL71" s="191">
        <f t="shared" si="230"/>
        <v>0</v>
      </c>
      <c r="UOM71" s="191">
        <f t="shared" si="230"/>
        <v>0</v>
      </c>
      <c r="UON71" s="191">
        <f t="shared" si="230"/>
        <v>0</v>
      </c>
      <c r="UOO71" s="191">
        <f t="shared" si="230"/>
        <v>0</v>
      </c>
      <c r="UOP71" s="191">
        <f t="shared" si="230"/>
        <v>0</v>
      </c>
      <c r="UOQ71" s="191">
        <f t="shared" si="230"/>
        <v>0</v>
      </c>
      <c r="UOR71" s="191">
        <f t="shared" si="230"/>
        <v>0</v>
      </c>
      <c r="UOS71" s="191">
        <f t="shared" si="230"/>
        <v>0</v>
      </c>
      <c r="UOT71" s="191">
        <f t="shared" si="230"/>
        <v>0</v>
      </c>
      <c r="UOU71" s="191">
        <f t="shared" si="230"/>
        <v>0</v>
      </c>
      <c r="UOV71" s="191">
        <f t="shared" si="230"/>
        <v>0</v>
      </c>
      <c r="UOW71" s="191">
        <f t="shared" si="230"/>
        <v>0</v>
      </c>
      <c r="UOX71" s="191">
        <f t="shared" si="230"/>
        <v>0</v>
      </c>
      <c r="UOY71" s="191">
        <f t="shared" si="230"/>
        <v>0</v>
      </c>
      <c r="UOZ71" s="191">
        <f t="shared" si="230"/>
        <v>0</v>
      </c>
      <c r="UPA71" s="191">
        <f t="shared" si="230"/>
        <v>0</v>
      </c>
      <c r="UPB71" s="191">
        <f t="shared" si="230"/>
        <v>0</v>
      </c>
      <c r="UPC71" s="191">
        <f t="shared" si="230"/>
        <v>0</v>
      </c>
      <c r="UPD71" s="191">
        <f t="shared" si="230"/>
        <v>0</v>
      </c>
      <c r="UPE71" s="191">
        <f t="shared" si="230"/>
        <v>0</v>
      </c>
      <c r="UPF71" s="191">
        <f t="shared" si="230"/>
        <v>0</v>
      </c>
      <c r="UPG71" s="191">
        <f t="shared" si="230"/>
        <v>0</v>
      </c>
      <c r="UPH71" s="191">
        <f t="shared" si="230"/>
        <v>0</v>
      </c>
      <c r="UPI71" s="191">
        <f t="shared" si="230"/>
        <v>0</v>
      </c>
      <c r="UPJ71" s="191">
        <f t="shared" si="230"/>
        <v>0</v>
      </c>
      <c r="UPK71" s="191">
        <f t="shared" si="230"/>
        <v>0</v>
      </c>
      <c r="UPL71" s="191">
        <f t="shared" si="230"/>
        <v>0</v>
      </c>
      <c r="UPM71" s="191">
        <f t="shared" si="230"/>
        <v>0</v>
      </c>
      <c r="UPN71" s="191">
        <f t="shared" si="230"/>
        <v>0</v>
      </c>
      <c r="UPO71" s="191">
        <f t="shared" si="230"/>
        <v>0</v>
      </c>
      <c r="UPP71" s="191">
        <f t="shared" si="230"/>
        <v>0</v>
      </c>
      <c r="UPQ71" s="191">
        <f t="shared" si="230"/>
        <v>0</v>
      </c>
      <c r="UPR71" s="191">
        <f t="shared" si="230"/>
        <v>0</v>
      </c>
      <c r="UPS71" s="191">
        <f t="shared" si="230"/>
        <v>0</v>
      </c>
      <c r="UPT71" s="191">
        <f t="shared" si="230"/>
        <v>0</v>
      </c>
      <c r="UPU71" s="191">
        <f t="shared" si="230"/>
        <v>0</v>
      </c>
      <c r="UPV71" s="191">
        <f t="shared" si="230"/>
        <v>0</v>
      </c>
      <c r="UPW71" s="191">
        <f t="shared" si="230"/>
        <v>0</v>
      </c>
      <c r="UPX71" s="191">
        <f t="shared" si="230"/>
        <v>0</v>
      </c>
      <c r="UPY71" s="191">
        <f t="shared" si="230"/>
        <v>0</v>
      </c>
      <c r="UPZ71" s="191">
        <f t="shared" si="230"/>
        <v>0</v>
      </c>
      <c r="UQA71" s="191">
        <f t="shared" si="230"/>
        <v>0</v>
      </c>
      <c r="UQB71" s="191">
        <f t="shared" si="230"/>
        <v>0</v>
      </c>
      <c r="UQC71" s="191">
        <f t="shared" si="230"/>
        <v>0</v>
      </c>
      <c r="UQD71" s="191">
        <f t="shared" si="230"/>
        <v>0</v>
      </c>
      <c r="UQE71" s="191">
        <f t="shared" si="230"/>
        <v>0</v>
      </c>
      <c r="UQF71" s="191">
        <f t="shared" si="230"/>
        <v>0</v>
      </c>
      <c r="UQG71" s="191">
        <f t="shared" si="230"/>
        <v>0</v>
      </c>
      <c r="UQH71" s="191">
        <f t="shared" si="230"/>
        <v>0</v>
      </c>
      <c r="UQI71" s="191">
        <f t="shared" si="230"/>
        <v>0</v>
      </c>
      <c r="UQJ71" s="191">
        <f t="shared" si="230"/>
        <v>0</v>
      </c>
      <c r="UQK71" s="191">
        <f t="shared" si="230"/>
        <v>0</v>
      </c>
      <c r="UQL71" s="191">
        <f t="shared" si="230"/>
        <v>0</v>
      </c>
      <c r="UQM71" s="191">
        <f t="shared" si="230"/>
        <v>0</v>
      </c>
      <c r="UQN71" s="191">
        <f t="shared" si="230"/>
        <v>0</v>
      </c>
      <c r="UQO71" s="191">
        <f t="shared" si="230"/>
        <v>0</v>
      </c>
      <c r="UQP71" s="191">
        <f t="shared" si="230"/>
        <v>0</v>
      </c>
      <c r="UQQ71" s="191">
        <f t="shared" si="230"/>
        <v>0</v>
      </c>
      <c r="UQR71" s="191">
        <f t="shared" si="230"/>
        <v>0</v>
      </c>
      <c r="UQS71" s="191">
        <f t="shared" si="230"/>
        <v>0</v>
      </c>
      <c r="UQT71" s="191">
        <f t="shared" si="230"/>
        <v>0</v>
      </c>
      <c r="UQU71" s="191">
        <f t="shared" ref="UQU71:UTF71" si="231">SUM(UQU72:UQU84)</f>
        <v>0</v>
      </c>
      <c r="UQV71" s="191">
        <f t="shared" si="231"/>
        <v>0</v>
      </c>
      <c r="UQW71" s="191">
        <f t="shared" si="231"/>
        <v>0</v>
      </c>
      <c r="UQX71" s="191">
        <f t="shared" si="231"/>
        <v>0</v>
      </c>
      <c r="UQY71" s="191">
        <f t="shared" si="231"/>
        <v>0</v>
      </c>
      <c r="UQZ71" s="191">
        <f t="shared" si="231"/>
        <v>0</v>
      </c>
      <c r="URA71" s="191">
        <f t="shared" si="231"/>
        <v>0</v>
      </c>
      <c r="URB71" s="191">
        <f t="shared" si="231"/>
        <v>0</v>
      </c>
      <c r="URC71" s="191">
        <f t="shared" si="231"/>
        <v>0</v>
      </c>
      <c r="URD71" s="191">
        <f t="shared" si="231"/>
        <v>0</v>
      </c>
      <c r="URE71" s="191">
        <f t="shared" si="231"/>
        <v>0</v>
      </c>
      <c r="URF71" s="191">
        <f t="shared" si="231"/>
        <v>0</v>
      </c>
      <c r="URG71" s="191">
        <f t="shared" si="231"/>
        <v>0</v>
      </c>
      <c r="URH71" s="191">
        <f t="shared" si="231"/>
        <v>0</v>
      </c>
      <c r="URI71" s="191">
        <f t="shared" si="231"/>
        <v>0</v>
      </c>
      <c r="URJ71" s="191">
        <f t="shared" si="231"/>
        <v>0</v>
      </c>
      <c r="URK71" s="191">
        <f t="shared" si="231"/>
        <v>0</v>
      </c>
      <c r="URL71" s="191">
        <f t="shared" si="231"/>
        <v>0</v>
      </c>
      <c r="URM71" s="191">
        <f t="shared" si="231"/>
        <v>0</v>
      </c>
      <c r="URN71" s="191">
        <f t="shared" si="231"/>
        <v>0</v>
      </c>
      <c r="URO71" s="191">
        <f t="shared" si="231"/>
        <v>0</v>
      </c>
      <c r="URP71" s="191">
        <f t="shared" si="231"/>
        <v>0</v>
      </c>
      <c r="URQ71" s="191">
        <f t="shared" si="231"/>
        <v>0</v>
      </c>
      <c r="URR71" s="191">
        <f t="shared" si="231"/>
        <v>0</v>
      </c>
      <c r="URS71" s="191">
        <f t="shared" si="231"/>
        <v>0</v>
      </c>
      <c r="URT71" s="191">
        <f t="shared" si="231"/>
        <v>0</v>
      </c>
      <c r="URU71" s="191">
        <f t="shared" si="231"/>
        <v>0</v>
      </c>
      <c r="URV71" s="191">
        <f t="shared" si="231"/>
        <v>0</v>
      </c>
      <c r="URW71" s="191">
        <f t="shared" si="231"/>
        <v>0</v>
      </c>
      <c r="URX71" s="191">
        <f t="shared" si="231"/>
        <v>0</v>
      </c>
      <c r="URY71" s="191">
        <f t="shared" si="231"/>
        <v>0</v>
      </c>
      <c r="URZ71" s="191">
        <f t="shared" si="231"/>
        <v>0</v>
      </c>
      <c r="USA71" s="191">
        <f t="shared" si="231"/>
        <v>0</v>
      </c>
      <c r="USB71" s="191">
        <f t="shared" si="231"/>
        <v>0</v>
      </c>
      <c r="USC71" s="191">
        <f t="shared" si="231"/>
        <v>0</v>
      </c>
      <c r="USD71" s="191">
        <f t="shared" si="231"/>
        <v>0</v>
      </c>
      <c r="USE71" s="191">
        <f t="shared" si="231"/>
        <v>0</v>
      </c>
      <c r="USF71" s="191">
        <f t="shared" si="231"/>
        <v>0</v>
      </c>
      <c r="USG71" s="191">
        <f t="shared" si="231"/>
        <v>0</v>
      </c>
      <c r="USH71" s="191">
        <f t="shared" si="231"/>
        <v>0</v>
      </c>
      <c r="USI71" s="191">
        <f t="shared" si="231"/>
        <v>0</v>
      </c>
      <c r="USJ71" s="191">
        <f t="shared" si="231"/>
        <v>0</v>
      </c>
      <c r="USK71" s="191">
        <f t="shared" si="231"/>
        <v>0</v>
      </c>
      <c r="USL71" s="191">
        <f t="shared" si="231"/>
        <v>0</v>
      </c>
      <c r="USM71" s="191">
        <f t="shared" si="231"/>
        <v>0</v>
      </c>
      <c r="USN71" s="191">
        <f t="shared" si="231"/>
        <v>0</v>
      </c>
      <c r="USO71" s="191">
        <f t="shared" si="231"/>
        <v>0</v>
      </c>
      <c r="USP71" s="191">
        <f t="shared" si="231"/>
        <v>0</v>
      </c>
      <c r="USQ71" s="191">
        <f t="shared" si="231"/>
        <v>0</v>
      </c>
      <c r="USR71" s="191">
        <f t="shared" si="231"/>
        <v>0</v>
      </c>
      <c r="USS71" s="191">
        <f t="shared" si="231"/>
        <v>0</v>
      </c>
      <c r="UST71" s="191">
        <f t="shared" si="231"/>
        <v>0</v>
      </c>
      <c r="USU71" s="191">
        <f t="shared" si="231"/>
        <v>0</v>
      </c>
      <c r="USV71" s="191">
        <f t="shared" si="231"/>
        <v>0</v>
      </c>
      <c r="USW71" s="191">
        <f t="shared" si="231"/>
        <v>0</v>
      </c>
      <c r="USX71" s="191">
        <f t="shared" si="231"/>
        <v>0</v>
      </c>
      <c r="USY71" s="191">
        <f t="shared" si="231"/>
        <v>0</v>
      </c>
      <c r="USZ71" s="191">
        <f t="shared" si="231"/>
        <v>0</v>
      </c>
      <c r="UTA71" s="191">
        <f t="shared" si="231"/>
        <v>0</v>
      </c>
      <c r="UTB71" s="191">
        <f t="shared" si="231"/>
        <v>0</v>
      </c>
      <c r="UTC71" s="191">
        <f t="shared" si="231"/>
        <v>0</v>
      </c>
      <c r="UTD71" s="191">
        <f t="shared" si="231"/>
        <v>0</v>
      </c>
      <c r="UTE71" s="191">
        <f t="shared" si="231"/>
        <v>0</v>
      </c>
      <c r="UTF71" s="191">
        <f t="shared" si="231"/>
        <v>0</v>
      </c>
      <c r="UTG71" s="191">
        <f t="shared" ref="UTG71:UVR71" si="232">SUM(UTG72:UTG84)</f>
        <v>0</v>
      </c>
      <c r="UTH71" s="191">
        <f t="shared" si="232"/>
        <v>0</v>
      </c>
      <c r="UTI71" s="191">
        <f t="shared" si="232"/>
        <v>0</v>
      </c>
      <c r="UTJ71" s="191">
        <f t="shared" si="232"/>
        <v>0</v>
      </c>
      <c r="UTK71" s="191">
        <f t="shared" si="232"/>
        <v>0</v>
      </c>
      <c r="UTL71" s="191">
        <f t="shared" si="232"/>
        <v>0</v>
      </c>
      <c r="UTM71" s="191">
        <f t="shared" si="232"/>
        <v>0</v>
      </c>
      <c r="UTN71" s="191">
        <f t="shared" si="232"/>
        <v>0</v>
      </c>
      <c r="UTO71" s="191">
        <f t="shared" si="232"/>
        <v>0</v>
      </c>
      <c r="UTP71" s="191">
        <f t="shared" si="232"/>
        <v>0</v>
      </c>
      <c r="UTQ71" s="191">
        <f t="shared" si="232"/>
        <v>0</v>
      </c>
      <c r="UTR71" s="191">
        <f t="shared" si="232"/>
        <v>0</v>
      </c>
      <c r="UTS71" s="191">
        <f t="shared" si="232"/>
        <v>0</v>
      </c>
      <c r="UTT71" s="191">
        <f t="shared" si="232"/>
        <v>0</v>
      </c>
      <c r="UTU71" s="191">
        <f t="shared" si="232"/>
        <v>0</v>
      </c>
      <c r="UTV71" s="191">
        <f t="shared" si="232"/>
        <v>0</v>
      </c>
      <c r="UTW71" s="191">
        <f t="shared" si="232"/>
        <v>0</v>
      </c>
      <c r="UTX71" s="191">
        <f t="shared" si="232"/>
        <v>0</v>
      </c>
      <c r="UTY71" s="191">
        <f t="shared" si="232"/>
        <v>0</v>
      </c>
      <c r="UTZ71" s="191">
        <f t="shared" si="232"/>
        <v>0</v>
      </c>
      <c r="UUA71" s="191">
        <f t="shared" si="232"/>
        <v>0</v>
      </c>
      <c r="UUB71" s="191">
        <f t="shared" si="232"/>
        <v>0</v>
      </c>
      <c r="UUC71" s="191">
        <f t="shared" si="232"/>
        <v>0</v>
      </c>
      <c r="UUD71" s="191">
        <f t="shared" si="232"/>
        <v>0</v>
      </c>
      <c r="UUE71" s="191">
        <f t="shared" si="232"/>
        <v>0</v>
      </c>
      <c r="UUF71" s="191">
        <f t="shared" si="232"/>
        <v>0</v>
      </c>
      <c r="UUG71" s="191">
        <f t="shared" si="232"/>
        <v>0</v>
      </c>
      <c r="UUH71" s="191">
        <f t="shared" si="232"/>
        <v>0</v>
      </c>
      <c r="UUI71" s="191">
        <f t="shared" si="232"/>
        <v>0</v>
      </c>
      <c r="UUJ71" s="191">
        <f t="shared" si="232"/>
        <v>0</v>
      </c>
      <c r="UUK71" s="191">
        <f t="shared" si="232"/>
        <v>0</v>
      </c>
      <c r="UUL71" s="191">
        <f t="shared" si="232"/>
        <v>0</v>
      </c>
      <c r="UUM71" s="191">
        <f t="shared" si="232"/>
        <v>0</v>
      </c>
      <c r="UUN71" s="191">
        <f t="shared" si="232"/>
        <v>0</v>
      </c>
      <c r="UUO71" s="191">
        <f t="shared" si="232"/>
        <v>0</v>
      </c>
      <c r="UUP71" s="191">
        <f t="shared" si="232"/>
        <v>0</v>
      </c>
      <c r="UUQ71" s="191">
        <f t="shared" si="232"/>
        <v>0</v>
      </c>
      <c r="UUR71" s="191">
        <f t="shared" si="232"/>
        <v>0</v>
      </c>
      <c r="UUS71" s="191">
        <f t="shared" si="232"/>
        <v>0</v>
      </c>
      <c r="UUT71" s="191">
        <f t="shared" si="232"/>
        <v>0</v>
      </c>
      <c r="UUU71" s="191">
        <f t="shared" si="232"/>
        <v>0</v>
      </c>
      <c r="UUV71" s="191">
        <f t="shared" si="232"/>
        <v>0</v>
      </c>
      <c r="UUW71" s="191">
        <f t="shared" si="232"/>
        <v>0</v>
      </c>
      <c r="UUX71" s="191">
        <f t="shared" si="232"/>
        <v>0</v>
      </c>
      <c r="UUY71" s="191">
        <f t="shared" si="232"/>
        <v>0</v>
      </c>
      <c r="UUZ71" s="191">
        <f t="shared" si="232"/>
        <v>0</v>
      </c>
      <c r="UVA71" s="191">
        <f t="shared" si="232"/>
        <v>0</v>
      </c>
      <c r="UVB71" s="191">
        <f t="shared" si="232"/>
        <v>0</v>
      </c>
      <c r="UVC71" s="191">
        <f t="shared" si="232"/>
        <v>0</v>
      </c>
      <c r="UVD71" s="191">
        <f t="shared" si="232"/>
        <v>0</v>
      </c>
      <c r="UVE71" s="191">
        <f t="shared" si="232"/>
        <v>0</v>
      </c>
      <c r="UVF71" s="191">
        <f t="shared" si="232"/>
        <v>0</v>
      </c>
      <c r="UVG71" s="191">
        <f t="shared" si="232"/>
        <v>0</v>
      </c>
      <c r="UVH71" s="191">
        <f t="shared" si="232"/>
        <v>0</v>
      </c>
      <c r="UVI71" s="191">
        <f t="shared" si="232"/>
        <v>0</v>
      </c>
      <c r="UVJ71" s="191">
        <f t="shared" si="232"/>
        <v>0</v>
      </c>
      <c r="UVK71" s="191">
        <f t="shared" si="232"/>
        <v>0</v>
      </c>
      <c r="UVL71" s="191">
        <f t="shared" si="232"/>
        <v>0</v>
      </c>
      <c r="UVM71" s="191">
        <f t="shared" si="232"/>
        <v>0</v>
      </c>
      <c r="UVN71" s="191">
        <f t="shared" si="232"/>
        <v>0</v>
      </c>
      <c r="UVO71" s="191">
        <f t="shared" si="232"/>
        <v>0</v>
      </c>
      <c r="UVP71" s="191">
        <f t="shared" si="232"/>
        <v>0</v>
      </c>
      <c r="UVQ71" s="191">
        <f t="shared" si="232"/>
        <v>0</v>
      </c>
      <c r="UVR71" s="191">
        <f t="shared" si="232"/>
        <v>0</v>
      </c>
      <c r="UVS71" s="191">
        <f t="shared" ref="UVS71:UYD71" si="233">SUM(UVS72:UVS84)</f>
        <v>0</v>
      </c>
      <c r="UVT71" s="191">
        <f t="shared" si="233"/>
        <v>0</v>
      </c>
      <c r="UVU71" s="191">
        <f t="shared" si="233"/>
        <v>0</v>
      </c>
      <c r="UVV71" s="191">
        <f t="shared" si="233"/>
        <v>0</v>
      </c>
      <c r="UVW71" s="191">
        <f t="shared" si="233"/>
        <v>0</v>
      </c>
      <c r="UVX71" s="191">
        <f t="shared" si="233"/>
        <v>0</v>
      </c>
      <c r="UVY71" s="191">
        <f t="shared" si="233"/>
        <v>0</v>
      </c>
      <c r="UVZ71" s="191">
        <f t="shared" si="233"/>
        <v>0</v>
      </c>
      <c r="UWA71" s="191">
        <f t="shared" si="233"/>
        <v>0</v>
      </c>
      <c r="UWB71" s="191">
        <f t="shared" si="233"/>
        <v>0</v>
      </c>
      <c r="UWC71" s="191">
        <f t="shared" si="233"/>
        <v>0</v>
      </c>
      <c r="UWD71" s="191">
        <f t="shared" si="233"/>
        <v>0</v>
      </c>
      <c r="UWE71" s="191">
        <f t="shared" si="233"/>
        <v>0</v>
      </c>
      <c r="UWF71" s="191">
        <f t="shared" si="233"/>
        <v>0</v>
      </c>
      <c r="UWG71" s="191">
        <f t="shared" si="233"/>
        <v>0</v>
      </c>
      <c r="UWH71" s="191">
        <f t="shared" si="233"/>
        <v>0</v>
      </c>
      <c r="UWI71" s="191">
        <f t="shared" si="233"/>
        <v>0</v>
      </c>
      <c r="UWJ71" s="191">
        <f t="shared" si="233"/>
        <v>0</v>
      </c>
      <c r="UWK71" s="191">
        <f t="shared" si="233"/>
        <v>0</v>
      </c>
      <c r="UWL71" s="191">
        <f t="shared" si="233"/>
        <v>0</v>
      </c>
      <c r="UWM71" s="191">
        <f t="shared" si="233"/>
        <v>0</v>
      </c>
      <c r="UWN71" s="191">
        <f t="shared" si="233"/>
        <v>0</v>
      </c>
      <c r="UWO71" s="191">
        <f t="shared" si="233"/>
        <v>0</v>
      </c>
      <c r="UWP71" s="191">
        <f t="shared" si="233"/>
        <v>0</v>
      </c>
      <c r="UWQ71" s="191">
        <f t="shared" si="233"/>
        <v>0</v>
      </c>
      <c r="UWR71" s="191">
        <f t="shared" si="233"/>
        <v>0</v>
      </c>
      <c r="UWS71" s="191">
        <f t="shared" si="233"/>
        <v>0</v>
      </c>
      <c r="UWT71" s="191">
        <f t="shared" si="233"/>
        <v>0</v>
      </c>
      <c r="UWU71" s="191">
        <f t="shared" si="233"/>
        <v>0</v>
      </c>
      <c r="UWV71" s="191">
        <f t="shared" si="233"/>
        <v>0</v>
      </c>
      <c r="UWW71" s="191">
        <f t="shared" si="233"/>
        <v>0</v>
      </c>
      <c r="UWX71" s="191">
        <f t="shared" si="233"/>
        <v>0</v>
      </c>
      <c r="UWY71" s="191">
        <f t="shared" si="233"/>
        <v>0</v>
      </c>
      <c r="UWZ71" s="191">
        <f t="shared" si="233"/>
        <v>0</v>
      </c>
      <c r="UXA71" s="191">
        <f t="shared" si="233"/>
        <v>0</v>
      </c>
      <c r="UXB71" s="191">
        <f t="shared" si="233"/>
        <v>0</v>
      </c>
      <c r="UXC71" s="191">
        <f t="shared" si="233"/>
        <v>0</v>
      </c>
      <c r="UXD71" s="191">
        <f t="shared" si="233"/>
        <v>0</v>
      </c>
      <c r="UXE71" s="191">
        <f t="shared" si="233"/>
        <v>0</v>
      </c>
      <c r="UXF71" s="191">
        <f t="shared" si="233"/>
        <v>0</v>
      </c>
      <c r="UXG71" s="191">
        <f t="shared" si="233"/>
        <v>0</v>
      </c>
      <c r="UXH71" s="191">
        <f t="shared" si="233"/>
        <v>0</v>
      </c>
      <c r="UXI71" s="191">
        <f t="shared" si="233"/>
        <v>0</v>
      </c>
      <c r="UXJ71" s="191">
        <f t="shared" si="233"/>
        <v>0</v>
      </c>
      <c r="UXK71" s="191">
        <f t="shared" si="233"/>
        <v>0</v>
      </c>
      <c r="UXL71" s="191">
        <f t="shared" si="233"/>
        <v>0</v>
      </c>
      <c r="UXM71" s="191">
        <f t="shared" si="233"/>
        <v>0</v>
      </c>
      <c r="UXN71" s="191">
        <f t="shared" si="233"/>
        <v>0</v>
      </c>
      <c r="UXO71" s="191">
        <f t="shared" si="233"/>
        <v>0</v>
      </c>
      <c r="UXP71" s="191">
        <f t="shared" si="233"/>
        <v>0</v>
      </c>
      <c r="UXQ71" s="191">
        <f t="shared" si="233"/>
        <v>0</v>
      </c>
      <c r="UXR71" s="191">
        <f t="shared" si="233"/>
        <v>0</v>
      </c>
      <c r="UXS71" s="191">
        <f t="shared" si="233"/>
        <v>0</v>
      </c>
      <c r="UXT71" s="191">
        <f t="shared" si="233"/>
        <v>0</v>
      </c>
      <c r="UXU71" s="191">
        <f t="shared" si="233"/>
        <v>0</v>
      </c>
      <c r="UXV71" s="191">
        <f t="shared" si="233"/>
        <v>0</v>
      </c>
      <c r="UXW71" s="191">
        <f t="shared" si="233"/>
        <v>0</v>
      </c>
      <c r="UXX71" s="191">
        <f t="shared" si="233"/>
        <v>0</v>
      </c>
      <c r="UXY71" s="191">
        <f t="shared" si="233"/>
        <v>0</v>
      </c>
      <c r="UXZ71" s="191">
        <f t="shared" si="233"/>
        <v>0</v>
      </c>
      <c r="UYA71" s="191">
        <f t="shared" si="233"/>
        <v>0</v>
      </c>
      <c r="UYB71" s="191">
        <f t="shared" si="233"/>
        <v>0</v>
      </c>
      <c r="UYC71" s="191">
        <f t="shared" si="233"/>
        <v>0</v>
      </c>
      <c r="UYD71" s="191">
        <f t="shared" si="233"/>
        <v>0</v>
      </c>
      <c r="UYE71" s="191">
        <f t="shared" ref="UYE71:VAP71" si="234">SUM(UYE72:UYE84)</f>
        <v>0</v>
      </c>
      <c r="UYF71" s="191">
        <f t="shared" si="234"/>
        <v>0</v>
      </c>
      <c r="UYG71" s="191">
        <f t="shared" si="234"/>
        <v>0</v>
      </c>
      <c r="UYH71" s="191">
        <f t="shared" si="234"/>
        <v>0</v>
      </c>
      <c r="UYI71" s="191">
        <f t="shared" si="234"/>
        <v>0</v>
      </c>
      <c r="UYJ71" s="191">
        <f t="shared" si="234"/>
        <v>0</v>
      </c>
      <c r="UYK71" s="191">
        <f t="shared" si="234"/>
        <v>0</v>
      </c>
      <c r="UYL71" s="191">
        <f t="shared" si="234"/>
        <v>0</v>
      </c>
      <c r="UYM71" s="191">
        <f t="shared" si="234"/>
        <v>0</v>
      </c>
      <c r="UYN71" s="191">
        <f t="shared" si="234"/>
        <v>0</v>
      </c>
      <c r="UYO71" s="191">
        <f t="shared" si="234"/>
        <v>0</v>
      </c>
      <c r="UYP71" s="191">
        <f t="shared" si="234"/>
        <v>0</v>
      </c>
      <c r="UYQ71" s="191">
        <f t="shared" si="234"/>
        <v>0</v>
      </c>
      <c r="UYR71" s="191">
        <f t="shared" si="234"/>
        <v>0</v>
      </c>
      <c r="UYS71" s="191">
        <f t="shared" si="234"/>
        <v>0</v>
      </c>
      <c r="UYT71" s="191">
        <f t="shared" si="234"/>
        <v>0</v>
      </c>
      <c r="UYU71" s="191">
        <f t="shared" si="234"/>
        <v>0</v>
      </c>
      <c r="UYV71" s="191">
        <f t="shared" si="234"/>
        <v>0</v>
      </c>
      <c r="UYW71" s="191">
        <f t="shared" si="234"/>
        <v>0</v>
      </c>
      <c r="UYX71" s="191">
        <f t="shared" si="234"/>
        <v>0</v>
      </c>
      <c r="UYY71" s="191">
        <f t="shared" si="234"/>
        <v>0</v>
      </c>
      <c r="UYZ71" s="191">
        <f t="shared" si="234"/>
        <v>0</v>
      </c>
      <c r="UZA71" s="191">
        <f t="shared" si="234"/>
        <v>0</v>
      </c>
      <c r="UZB71" s="191">
        <f t="shared" si="234"/>
        <v>0</v>
      </c>
      <c r="UZC71" s="191">
        <f t="shared" si="234"/>
        <v>0</v>
      </c>
      <c r="UZD71" s="191">
        <f t="shared" si="234"/>
        <v>0</v>
      </c>
      <c r="UZE71" s="191">
        <f t="shared" si="234"/>
        <v>0</v>
      </c>
      <c r="UZF71" s="191">
        <f t="shared" si="234"/>
        <v>0</v>
      </c>
      <c r="UZG71" s="191">
        <f t="shared" si="234"/>
        <v>0</v>
      </c>
      <c r="UZH71" s="191">
        <f t="shared" si="234"/>
        <v>0</v>
      </c>
      <c r="UZI71" s="191">
        <f t="shared" si="234"/>
        <v>0</v>
      </c>
      <c r="UZJ71" s="191">
        <f t="shared" si="234"/>
        <v>0</v>
      </c>
      <c r="UZK71" s="191">
        <f t="shared" si="234"/>
        <v>0</v>
      </c>
      <c r="UZL71" s="191">
        <f t="shared" si="234"/>
        <v>0</v>
      </c>
      <c r="UZM71" s="191">
        <f t="shared" si="234"/>
        <v>0</v>
      </c>
      <c r="UZN71" s="191">
        <f t="shared" si="234"/>
        <v>0</v>
      </c>
      <c r="UZO71" s="191">
        <f t="shared" si="234"/>
        <v>0</v>
      </c>
      <c r="UZP71" s="191">
        <f t="shared" si="234"/>
        <v>0</v>
      </c>
      <c r="UZQ71" s="191">
        <f t="shared" si="234"/>
        <v>0</v>
      </c>
      <c r="UZR71" s="191">
        <f t="shared" si="234"/>
        <v>0</v>
      </c>
      <c r="UZS71" s="191">
        <f t="shared" si="234"/>
        <v>0</v>
      </c>
      <c r="UZT71" s="191">
        <f t="shared" si="234"/>
        <v>0</v>
      </c>
      <c r="UZU71" s="191">
        <f t="shared" si="234"/>
        <v>0</v>
      </c>
      <c r="UZV71" s="191">
        <f t="shared" si="234"/>
        <v>0</v>
      </c>
      <c r="UZW71" s="191">
        <f t="shared" si="234"/>
        <v>0</v>
      </c>
      <c r="UZX71" s="191">
        <f t="shared" si="234"/>
        <v>0</v>
      </c>
      <c r="UZY71" s="191">
        <f t="shared" si="234"/>
        <v>0</v>
      </c>
      <c r="UZZ71" s="191">
        <f t="shared" si="234"/>
        <v>0</v>
      </c>
      <c r="VAA71" s="191">
        <f t="shared" si="234"/>
        <v>0</v>
      </c>
      <c r="VAB71" s="191">
        <f t="shared" si="234"/>
        <v>0</v>
      </c>
      <c r="VAC71" s="191">
        <f t="shared" si="234"/>
        <v>0</v>
      </c>
      <c r="VAD71" s="191">
        <f t="shared" si="234"/>
        <v>0</v>
      </c>
      <c r="VAE71" s="191">
        <f t="shared" si="234"/>
        <v>0</v>
      </c>
      <c r="VAF71" s="191">
        <f t="shared" si="234"/>
        <v>0</v>
      </c>
      <c r="VAG71" s="191">
        <f t="shared" si="234"/>
        <v>0</v>
      </c>
      <c r="VAH71" s="191">
        <f t="shared" si="234"/>
        <v>0</v>
      </c>
      <c r="VAI71" s="191">
        <f t="shared" si="234"/>
        <v>0</v>
      </c>
      <c r="VAJ71" s="191">
        <f t="shared" si="234"/>
        <v>0</v>
      </c>
      <c r="VAK71" s="191">
        <f t="shared" si="234"/>
        <v>0</v>
      </c>
      <c r="VAL71" s="191">
        <f t="shared" si="234"/>
        <v>0</v>
      </c>
      <c r="VAM71" s="191">
        <f t="shared" si="234"/>
        <v>0</v>
      </c>
      <c r="VAN71" s="191">
        <f t="shared" si="234"/>
        <v>0</v>
      </c>
      <c r="VAO71" s="191">
        <f t="shared" si="234"/>
        <v>0</v>
      </c>
      <c r="VAP71" s="191">
        <f t="shared" si="234"/>
        <v>0</v>
      </c>
      <c r="VAQ71" s="191">
        <f t="shared" ref="VAQ71:VDB71" si="235">SUM(VAQ72:VAQ84)</f>
        <v>0</v>
      </c>
      <c r="VAR71" s="191">
        <f t="shared" si="235"/>
        <v>0</v>
      </c>
      <c r="VAS71" s="191">
        <f t="shared" si="235"/>
        <v>0</v>
      </c>
      <c r="VAT71" s="191">
        <f t="shared" si="235"/>
        <v>0</v>
      </c>
      <c r="VAU71" s="191">
        <f t="shared" si="235"/>
        <v>0</v>
      </c>
      <c r="VAV71" s="191">
        <f t="shared" si="235"/>
        <v>0</v>
      </c>
      <c r="VAW71" s="191">
        <f t="shared" si="235"/>
        <v>0</v>
      </c>
      <c r="VAX71" s="191">
        <f t="shared" si="235"/>
        <v>0</v>
      </c>
      <c r="VAY71" s="191">
        <f t="shared" si="235"/>
        <v>0</v>
      </c>
      <c r="VAZ71" s="191">
        <f t="shared" si="235"/>
        <v>0</v>
      </c>
      <c r="VBA71" s="191">
        <f t="shared" si="235"/>
        <v>0</v>
      </c>
      <c r="VBB71" s="191">
        <f t="shared" si="235"/>
        <v>0</v>
      </c>
      <c r="VBC71" s="191">
        <f t="shared" si="235"/>
        <v>0</v>
      </c>
      <c r="VBD71" s="191">
        <f t="shared" si="235"/>
        <v>0</v>
      </c>
      <c r="VBE71" s="191">
        <f t="shared" si="235"/>
        <v>0</v>
      </c>
      <c r="VBF71" s="191">
        <f t="shared" si="235"/>
        <v>0</v>
      </c>
      <c r="VBG71" s="191">
        <f t="shared" si="235"/>
        <v>0</v>
      </c>
      <c r="VBH71" s="191">
        <f t="shared" si="235"/>
        <v>0</v>
      </c>
      <c r="VBI71" s="191">
        <f t="shared" si="235"/>
        <v>0</v>
      </c>
      <c r="VBJ71" s="191">
        <f t="shared" si="235"/>
        <v>0</v>
      </c>
      <c r="VBK71" s="191">
        <f t="shared" si="235"/>
        <v>0</v>
      </c>
      <c r="VBL71" s="191">
        <f t="shared" si="235"/>
        <v>0</v>
      </c>
      <c r="VBM71" s="191">
        <f t="shared" si="235"/>
        <v>0</v>
      </c>
      <c r="VBN71" s="191">
        <f t="shared" si="235"/>
        <v>0</v>
      </c>
      <c r="VBO71" s="191">
        <f t="shared" si="235"/>
        <v>0</v>
      </c>
      <c r="VBP71" s="191">
        <f t="shared" si="235"/>
        <v>0</v>
      </c>
      <c r="VBQ71" s="191">
        <f t="shared" si="235"/>
        <v>0</v>
      </c>
      <c r="VBR71" s="191">
        <f t="shared" si="235"/>
        <v>0</v>
      </c>
      <c r="VBS71" s="191">
        <f t="shared" si="235"/>
        <v>0</v>
      </c>
      <c r="VBT71" s="191">
        <f t="shared" si="235"/>
        <v>0</v>
      </c>
      <c r="VBU71" s="191">
        <f t="shared" si="235"/>
        <v>0</v>
      </c>
      <c r="VBV71" s="191">
        <f t="shared" si="235"/>
        <v>0</v>
      </c>
      <c r="VBW71" s="191">
        <f t="shared" si="235"/>
        <v>0</v>
      </c>
      <c r="VBX71" s="191">
        <f t="shared" si="235"/>
        <v>0</v>
      </c>
      <c r="VBY71" s="191">
        <f t="shared" si="235"/>
        <v>0</v>
      </c>
      <c r="VBZ71" s="191">
        <f t="shared" si="235"/>
        <v>0</v>
      </c>
      <c r="VCA71" s="191">
        <f t="shared" si="235"/>
        <v>0</v>
      </c>
      <c r="VCB71" s="191">
        <f t="shared" si="235"/>
        <v>0</v>
      </c>
      <c r="VCC71" s="191">
        <f t="shared" si="235"/>
        <v>0</v>
      </c>
      <c r="VCD71" s="191">
        <f t="shared" si="235"/>
        <v>0</v>
      </c>
      <c r="VCE71" s="191">
        <f t="shared" si="235"/>
        <v>0</v>
      </c>
      <c r="VCF71" s="191">
        <f t="shared" si="235"/>
        <v>0</v>
      </c>
      <c r="VCG71" s="191">
        <f t="shared" si="235"/>
        <v>0</v>
      </c>
      <c r="VCH71" s="191">
        <f t="shared" si="235"/>
        <v>0</v>
      </c>
      <c r="VCI71" s="191">
        <f t="shared" si="235"/>
        <v>0</v>
      </c>
      <c r="VCJ71" s="191">
        <f t="shared" si="235"/>
        <v>0</v>
      </c>
      <c r="VCK71" s="191">
        <f t="shared" si="235"/>
        <v>0</v>
      </c>
      <c r="VCL71" s="191">
        <f t="shared" si="235"/>
        <v>0</v>
      </c>
      <c r="VCM71" s="191">
        <f t="shared" si="235"/>
        <v>0</v>
      </c>
      <c r="VCN71" s="191">
        <f t="shared" si="235"/>
        <v>0</v>
      </c>
      <c r="VCO71" s="191">
        <f t="shared" si="235"/>
        <v>0</v>
      </c>
      <c r="VCP71" s="191">
        <f t="shared" si="235"/>
        <v>0</v>
      </c>
      <c r="VCQ71" s="191">
        <f t="shared" si="235"/>
        <v>0</v>
      </c>
      <c r="VCR71" s="191">
        <f t="shared" si="235"/>
        <v>0</v>
      </c>
      <c r="VCS71" s="191">
        <f t="shared" si="235"/>
        <v>0</v>
      </c>
      <c r="VCT71" s="191">
        <f t="shared" si="235"/>
        <v>0</v>
      </c>
      <c r="VCU71" s="191">
        <f t="shared" si="235"/>
        <v>0</v>
      </c>
      <c r="VCV71" s="191">
        <f t="shared" si="235"/>
        <v>0</v>
      </c>
      <c r="VCW71" s="191">
        <f t="shared" si="235"/>
        <v>0</v>
      </c>
      <c r="VCX71" s="191">
        <f t="shared" si="235"/>
        <v>0</v>
      </c>
      <c r="VCY71" s="191">
        <f t="shared" si="235"/>
        <v>0</v>
      </c>
      <c r="VCZ71" s="191">
        <f t="shared" si="235"/>
        <v>0</v>
      </c>
      <c r="VDA71" s="191">
        <f t="shared" si="235"/>
        <v>0</v>
      </c>
      <c r="VDB71" s="191">
        <f t="shared" si="235"/>
        <v>0</v>
      </c>
      <c r="VDC71" s="191">
        <f t="shared" ref="VDC71:VFN71" si="236">SUM(VDC72:VDC84)</f>
        <v>0</v>
      </c>
      <c r="VDD71" s="191">
        <f t="shared" si="236"/>
        <v>0</v>
      </c>
      <c r="VDE71" s="191">
        <f t="shared" si="236"/>
        <v>0</v>
      </c>
      <c r="VDF71" s="191">
        <f t="shared" si="236"/>
        <v>0</v>
      </c>
      <c r="VDG71" s="191">
        <f t="shared" si="236"/>
        <v>0</v>
      </c>
      <c r="VDH71" s="191">
        <f t="shared" si="236"/>
        <v>0</v>
      </c>
      <c r="VDI71" s="191">
        <f t="shared" si="236"/>
        <v>0</v>
      </c>
      <c r="VDJ71" s="191">
        <f t="shared" si="236"/>
        <v>0</v>
      </c>
      <c r="VDK71" s="191">
        <f t="shared" si="236"/>
        <v>0</v>
      </c>
      <c r="VDL71" s="191">
        <f t="shared" si="236"/>
        <v>0</v>
      </c>
      <c r="VDM71" s="191">
        <f t="shared" si="236"/>
        <v>0</v>
      </c>
      <c r="VDN71" s="191">
        <f t="shared" si="236"/>
        <v>0</v>
      </c>
      <c r="VDO71" s="191">
        <f t="shared" si="236"/>
        <v>0</v>
      </c>
      <c r="VDP71" s="191">
        <f t="shared" si="236"/>
        <v>0</v>
      </c>
      <c r="VDQ71" s="191">
        <f t="shared" si="236"/>
        <v>0</v>
      </c>
      <c r="VDR71" s="191">
        <f t="shared" si="236"/>
        <v>0</v>
      </c>
      <c r="VDS71" s="191">
        <f t="shared" si="236"/>
        <v>0</v>
      </c>
      <c r="VDT71" s="191">
        <f t="shared" si="236"/>
        <v>0</v>
      </c>
      <c r="VDU71" s="191">
        <f t="shared" si="236"/>
        <v>0</v>
      </c>
      <c r="VDV71" s="191">
        <f t="shared" si="236"/>
        <v>0</v>
      </c>
      <c r="VDW71" s="191">
        <f t="shared" si="236"/>
        <v>0</v>
      </c>
      <c r="VDX71" s="191">
        <f t="shared" si="236"/>
        <v>0</v>
      </c>
      <c r="VDY71" s="191">
        <f t="shared" si="236"/>
        <v>0</v>
      </c>
      <c r="VDZ71" s="191">
        <f t="shared" si="236"/>
        <v>0</v>
      </c>
      <c r="VEA71" s="191">
        <f t="shared" si="236"/>
        <v>0</v>
      </c>
      <c r="VEB71" s="191">
        <f t="shared" si="236"/>
        <v>0</v>
      </c>
      <c r="VEC71" s="191">
        <f t="shared" si="236"/>
        <v>0</v>
      </c>
      <c r="VED71" s="191">
        <f t="shared" si="236"/>
        <v>0</v>
      </c>
      <c r="VEE71" s="191">
        <f t="shared" si="236"/>
        <v>0</v>
      </c>
      <c r="VEF71" s="191">
        <f t="shared" si="236"/>
        <v>0</v>
      </c>
      <c r="VEG71" s="191">
        <f t="shared" si="236"/>
        <v>0</v>
      </c>
      <c r="VEH71" s="191">
        <f t="shared" si="236"/>
        <v>0</v>
      </c>
      <c r="VEI71" s="191">
        <f t="shared" si="236"/>
        <v>0</v>
      </c>
      <c r="VEJ71" s="191">
        <f t="shared" si="236"/>
        <v>0</v>
      </c>
      <c r="VEK71" s="191">
        <f t="shared" si="236"/>
        <v>0</v>
      </c>
      <c r="VEL71" s="191">
        <f t="shared" si="236"/>
        <v>0</v>
      </c>
      <c r="VEM71" s="191">
        <f t="shared" si="236"/>
        <v>0</v>
      </c>
      <c r="VEN71" s="191">
        <f t="shared" si="236"/>
        <v>0</v>
      </c>
      <c r="VEO71" s="191">
        <f t="shared" si="236"/>
        <v>0</v>
      </c>
      <c r="VEP71" s="191">
        <f t="shared" si="236"/>
        <v>0</v>
      </c>
      <c r="VEQ71" s="191">
        <f t="shared" si="236"/>
        <v>0</v>
      </c>
      <c r="VER71" s="191">
        <f t="shared" si="236"/>
        <v>0</v>
      </c>
      <c r="VES71" s="191">
        <f t="shared" si="236"/>
        <v>0</v>
      </c>
      <c r="VET71" s="191">
        <f t="shared" si="236"/>
        <v>0</v>
      </c>
      <c r="VEU71" s="191">
        <f t="shared" si="236"/>
        <v>0</v>
      </c>
      <c r="VEV71" s="191">
        <f t="shared" si="236"/>
        <v>0</v>
      </c>
      <c r="VEW71" s="191">
        <f t="shared" si="236"/>
        <v>0</v>
      </c>
      <c r="VEX71" s="191">
        <f t="shared" si="236"/>
        <v>0</v>
      </c>
      <c r="VEY71" s="191">
        <f t="shared" si="236"/>
        <v>0</v>
      </c>
      <c r="VEZ71" s="191">
        <f t="shared" si="236"/>
        <v>0</v>
      </c>
      <c r="VFA71" s="191">
        <f t="shared" si="236"/>
        <v>0</v>
      </c>
      <c r="VFB71" s="191">
        <f t="shared" si="236"/>
        <v>0</v>
      </c>
      <c r="VFC71" s="191">
        <f t="shared" si="236"/>
        <v>0</v>
      </c>
      <c r="VFD71" s="191">
        <f t="shared" si="236"/>
        <v>0</v>
      </c>
      <c r="VFE71" s="191">
        <f t="shared" si="236"/>
        <v>0</v>
      </c>
      <c r="VFF71" s="191">
        <f t="shared" si="236"/>
        <v>0</v>
      </c>
      <c r="VFG71" s="191">
        <f t="shared" si="236"/>
        <v>0</v>
      </c>
      <c r="VFH71" s="191">
        <f t="shared" si="236"/>
        <v>0</v>
      </c>
      <c r="VFI71" s="191">
        <f t="shared" si="236"/>
        <v>0</v>
      </c>
      <c r="VFJ71" s="191">
        <f t="shared" si="236"/>
        <v>0</v>
      </c>
      <c r="VFK71" s="191">
        <f t="shared" si="236"/>
        <v>0</v>
      </c>
      <c r="VFL71" s="191">
        <f t="shared" si="236"/>
        <v>0</v>
      </c>
      <c r="VFM71" s="191">
        <f t="shared" si="236"/>
        <v>0</v>
      </c>
      <c r="VFN71" s="191">
        <f t="shared" si="236"/>
        <v>0</v>
      </c>
      <c r="VFO71" s="191">
        <f t="shared" ref="VFO71:VHZ71" si="237">SUM(VFO72:VFO84)</f>
        <v>0</v>
      </c>
      <c r="VFP71" s="191">
        <f t="shared" si="237"/>
        <v>0</v>
      </c>
      <c r="VFQ71" s="191">
        <f t="shared" si="237"/>
        <v>0</v>
      </c>
      <c r="VFR71" s="191">
        <f t="shared" si="237"/>
        <v>0</v>
      </c>
      <c r="VFS71" s="191">
        <f t="shared" si="237"/>
        <v>0</v>
      </c>
      <c r="VFT71" s="191">
        <f t="shared" si="237"/>
        <v>0</v>
      </c>
      <c r="VFU71" s="191">
        <f t="shared" si="237"/>
        <v>0</v>
      </c>
      <c r="VFV71" s="191">
        <f t="shared" si="237"/>
        <v>0</v>
      </c>
      <c r="VFW71" s="191">
        <f t="shared" si="237"/>
        <v>0</v>
      </c>
      <c r="VFX71" s="191">
        <f t="shared" si="237"/>
        <v>0</v>
      </c>
      <c r="VFY71" s="191">
        <f t="shared" si="237"/>
        <v>0</v>
      </c>
      <c r="VFZ71" s="191">
        <f t="shared" si="237"/>
        <v>0</v>
      </c>
      <c r="VGA71" s="191">
        <f t="shared" si="237"/>
        <v>0</v>
      </c>
      <c r="VGB71" s="191">
        <f t="shared" si="237"/>
        <v>0</v>
      </c>
      <c r="VGC71" s="191">
        <f t="shared" si="237"/>
        <v>0</v>
      </c>
      <c r="VGD71" s="191">
        <f t="shared" si="237"/>
        <v>0</v>
      </c>
      <c r="VGE71" s="191">
        <f t="shared" si="237"/>
        <v>0</v>
      </c>
      <c r="VGF71" s="191">
        <f t="shared" si="237"/>
        <v>0</v>
      </c>
      <c r="VGG71" s="191">
        <f t="shared" si="237"/>
        <v>0</v>
      </c>
      <c r="VGH71" s="191">
        <f t="shared" si="237"/>
        <v>0</v>
      </c>
      <c r="VGI71" s="191">
        <f t="shared" si="237"/>
        <v>0</v>
      </c>
      <c r="VGJ71" s="191">
        <f t="shared" si="237"/>
        <v>0</v>
      </c>
      <c r="VGK71" s="191">
        <f t="shared" si="237"/>
        <v>0</v>
      </c>
      <c r="VGL71" s="191">
        <f t="shared" si="237"/>
        <v>0</v>
      </c>
      <c r="VGM71" s="191">
        <f t="shared" si="237"/>
        <v>0</v>
      </c>
      <c r="VGN71" s="191">
        <f t="shared" si="237"/>
        <v>0</v>
      </c>
      <c r="VGO71" s="191">
        <f t="shared" si="237"/>
        <v>0</v>
      </c>
      <c r="VGP71" s="191">
        <f t="shared" si="237"/>
        <v>0</v>
      </c>
      <c r="VGQ71" s="191">
        <f t="shared" si="237"/>
        <v>0</v>
      </c>
      <c r="VGR71" s="191">
        <f t="shared" si="237"/>
        <v>0</v>
      </c>
      <c r="VGS71" s="191">
        <f t="shared" si="237"/>
        <v>0</v>
      </c>
      <c r="VGT71" s="191">
        <f t="shared" si="237"/>
        <v>0</v>
      </c>
      <c r="VGU71" s="191">
        <f t="shared" si="237"/>
        <v>0</v>
      </c>
      <c r="VGV71" s="191">
        <f t="shared" si="237"/>
        <v>0</v>
      </c>
      <c r="VGW71" s="191">
        <f t="shared" si="237"/>
        <v>0</v>
      </c>
      <c r="VGX71" s="191">
        <f t="shared" si="237"/>
        <v>0</v>
      </c>
      <c r="VGY71" s="191">
        <f t="shared" si="237"/>
        <v>0</v>
      </c>
      <c r="VGZ71" s="191">
        <f t="shared" si="237"/>
        <v>0</v>
      </c>
      <c r="VHA71" s="191">
        <f t="shared" si="237"/>
        <v>0</v>
      </c>
      <c r="VHB71" s="191">
        <f t="shared" si="237"/>
        <v>0</v>
      </c>
      <c r="VHC71" s="191">
        <f t="shared" si="237"/>
        <v>0</v>
      </c>
      <c r="VHD71" s="191">
        <f t="shared" si="237"/>
        <v>0</v>
      </c>
      <c r="VHE71" s="191">
        <f t="shared" si="237"/>
        <v>0</v>
      </c>
      <c r="VHF71" s="191">
        <f t="shared" si="237"/>
        <v>0</v>
      </c>
      <c r="VHG71" s="191">
        <f t="shared" si="237"/>
        <v>0</v>
      </c>
      <c r="VHH71" s="191">
        <f t="shared" si="237"/>
        <v>0</v>
      </c>
      <c r="VHI71" s="191">
        <f t="shared" si="237"/>
        <v>0</v>
      </c>
      <c r="VHJ71" s="191">
        <f t="shared" si="237"/>
        <v>0</v>
      </c>
      <c r="VHK71" s="191">
        <f t="shared" si="237"/>
        <v>0</v>
      </c>
      <c r="VHL71" s="191">
        <f t="shared" si="237"/>
        <v>0</v>
      </c>
      <c r="VHM71" s="191">
        <f t="shared" si="237"/>
        <v>0</v>
      </c>
      <c r="VHN71" s="191">
        <f t="shared" si="237"/>
        <v>0</v>
      </c>
      <c r="VHO71" s="191">
        <f t="shared" si="237"/>
        <v>0</v>
      </c>
      <c r="VHP71" s="191">
        <f t="shared" si="237"/>
        <v>0</v>
      </c>
      <c r="VHQ71" s="191">
        <f t="shared" si="237"/>
        <v>0</v>
      </c>
      <c r="VHR71" s="191">
        <f t="shared" si="237"/>
        <v>0</v>
      </c>
      <c r="VHS71" s="191">
        <f t="shared" si="237"/>
        <v>0</v>
      </c>
      <c r="VHT71" s="191">
        <f t="shared" si="237"/>
        <v>0</v>
      </c>
      <c r="VHU71" s="191">
        <f t="shared" si="237"/>
        <v>0</v>
      </c>
      <c r="VHV71" s="191">
        <f t="shared" si="237"/>
        <v>0</v>
      </c>
      <c r="VHW71" s="191">
        <f t="shared" si="237"/>
        <v>0</v>
      </c>
      <c r="VHX71" s="191">
        <f t="shared" si="237"/>
        <v>0</v>
      </c>
      <c r="VHY71" s="191">
        <f t="shared" si="237"/>
        <v>0</v>
      </c>
      <c r="VHZ71" s="191">
        <f t="shared" si="237"/>
        <v>0</v>
      </c>
      <c r="VIA71" s="191">
        <f t="shared" ref="VIA71:VKL71" si="238">SUM(VIA72:VIA84)</f>
        <v>0</v>
      </c>
      <c r="VIB71" s="191">
        <f t="shared" si="238"/>
        <v>0</v>
      </c>
      <c r="VIC71" s="191">
        <f t="shared" si="238"/>
        <v>0</v>
      </c>
      <c r="VID71" s="191">
        <f t="shared" si="238"/>
        <v>0</v>
      </c>
      <c r="VIE71" s="191">
        <f t="shared" si="238"/>
        <v>0</v>
      </c>
      <c r="VIF71" s="191">
        <f t="shared" si="238"/>
        <v>0</v>
      </c>
      <c r="VIG71" s="191">
        <f t="shared" si="238"/>
        <v>0</v>
      </c>
      <c r="VIH71" s="191">
        <f t="shared" si="238"/>
        <v>0</v>
      </c>
      <c r="VII71" s="191">
        <f t="shared" si="238"/>
        <v>0</v>
      </c>
      <c r="VIJ71" s="191">
        <f t="shared" si="238"/>
        <v>0</v>
      </c>
      <c r="VIK71" s="191">
        <f t="shared" si="238"/>
        <v>0</v>
      </c>
      <c r="VIL71" s="191">
        <f t="shared" si="238"/>
        <v>0</v>
      </c>
      <c r="VIM71" s="191">
        <f t="shared" si="238"/>
        <v>0</v>
      </c>
      <c r="VIN71" s="191">
        <f t="shared" si="238"/>
        <v>0</v>
      </c>
      <c r="VIO71" s="191">
        <f t="shared" si="238"/>
        <v>0</v>
      </c>
      <c r="VIP71" s="191">
        <f t="shared" si="238"/>
        <v>0</v>
      </c>
      <c r="VIQ71" s="191">
        <f t="shared" si="238"/>
        <v>0</v>
      </c>
      <c r="VIR71" s="191">
        <f t="shared" si="238"/>
        <v>0</v>
      </c>
      <c r="VIS71" s="191">
        <f t="shared" si="238"/>
        <v>0</v>
      </c>
      <c r="VIT71" s="191">
        <f t="shared" si="238"/>
        <v>0</v>
      </c>
      <c r="VIU71" s="191">
        <f t="shared" si="238"/>
        <v>0</v>
      </c>
      <c r="VIV71" s="191">
        <f t="shared" si="238"/>
        <v>0</v>
      </c>
      <c r="VIW71" s="191">
        <f t="shared" si="238"/>
        <v>0</v>
      </c>
      <c r="VIX71" s="191">
        <f t="shared" si="238"/>
        <v>0</v>
      </c>
      <c r="VIY71" s="191">
        <f t="shared" si="238"/>
        <v>0</v>
      </c>
      <c r="VIZ71" s="191">
        <f t="shared" si="238"/>
        <v>0</v>
      </c>
      <c r="VJA71" s="191">
        <f t="shared" si="238"/>
        <v>0</v>
      </c>
      <c r="VJB71" s="191">
        <f t="shared" si="238"/>
        <v>0</v>
      </c>
      <c r="VJC71" s="191">
        <f t="shared" si="238"/>
        <v>0</v>
      </c>
      <c r="VJD71" s="191">
        <f t="shared" si="238"/>
        <v>0</v>
      </c>
      <c r="VJE71" s="191">
        <f t="shared" si="238"/>
        <v>0</v>
      </c>
      <c r="VJF71" s="191">
        <f t="shared" si="238"/>
        <v>0</v>
      </c>
      <c r="VJG71" s="191">
        <f t="shared" si="238"/>
        <v>0</v>
      </c>
      <c r="VJH71" s="191">
        <f t="shared" si="238"/>
        <v>0</v>
      </c>
      <c r="VJI71" s="191">
        <f t="shared" si="238"/>
        <v>0</v>
      </c>
      <c r="VJJ71" s="191">
        <f t="shared" si="238"/>
        <v>0</v>
      </c>
      <c r="VJK71" s="191">
        <f t="shared" si="238"/>
        <v>0</v>
      </c>
      <c r="VJL71" s="191">
        <f t="shared" si="238"/>
        <v>0</v>
      </c>
      <c r="VJM71" s="191">
        <f t="shared" si="238"/>
        <v>0</v>
      </c>
      <c r="VJN71" s="191">
        <f t="shared" si="238"/>
        <v>0</v>
      </c>
      <c r="VJO71" s="191">
        <f t="shared" si="238"/>
        <v>0</v>
      </c>
      <c r="VJP71" s="191">
        <f t="shared" si="238"/>
        <v>0</v>
      </c>
      <c r="VJQ71" s="191">
        <f t="shared" si="238"/>
        <v>0</v>
      </c>
      <c r="VJR71" s="191">
        <f t="shared" si="238"/>
        <v>0</v>
      </c>
      <c r="VJS71" s="191">
        <f t="shared" si="238"/>
        <v>0</v>
      </c>
      <c r="VJT71" s="191">
        <f t="shared" si="238"/>
        <v>0</v>
      </c>
      <c r="VJU71" s="191">
        <f t="shared" si="238"/>
        <v>0</v>
      </c>
      <c r="VJV71" s="191">
        <f t="shared" si="238"/>
        <v>0</v>
      </c>
      <c r="VJW71" s="191">
        <f t="shared" si="238"/>
        <v>0</v>
      </c>
      <c r="VJX71" s="191">
        <f t="shared" si="238"/>
        <v>0</v>
      </c>
      <c r="VJY71" s="191">
        <f t="shared" si="238"/>
        <v>0</v>
      </c>
      <c r="VJZ71" s="191">
        <f t="shared" si="238"/>
        <v>0</v>
      </c>
      <c r="VKA71" s="191">
        <f t="shared" si="238"/>
        <v>0</v>
      </c>
      <c r="VKB71" s="191">
        <f t="shared" si="238"/>
        <v>0</v>
      </c>
      <c r="VKC71" s="191">
        <f t="shared" si="238"/>
        <v>0</v>
      </c>
      <c r="VKD71" s="191">
        <f t="shared" si="238"/>
        <v>0</v>
      </c>
      <c r="VKE71" s="191">
        <f t="shared" si="238"/>
        <v>0</v>
      </c>
      <c r="VKF71" s="191">
        <f t="shared" si="238"/>
        <v>0</v>
      </c>
      <c r="VKG71" s="191">
        <f t="shared" si="238"/>
        <v>0</v>
      </c>
      <c r="VKH71" s="191">
        <f t="shared" si="238"/>
        <v>0</v>
      </c>
      <c r="VKI71" s="191">
        <f t="shared" si="238"/>
        <v>0</v>
      </c>
      <c r="VKJ71" s="191">
        <f t="shared" si="238"/>
        <v>0</v>
      </c>
      <c r="VKK71" s="191">
        <f t="shared" si="238"/>
        <v>0</v>
      </c>
      <c r="VKL71" s="191">
        <f t="shared" si="238"/>
        <v>0</v>
      </c>
      <c r="VKM71" s="191">
        <f t="shared" ref="VKM71:VMX71" si="239">SUM(VKM72:VKM84)</f>
        <v>0</v>
      </c>
      <c r="VKN71" s="191">
        <f t="shared" si="239"/>
        <v>0</v>
      </c>
      <c r="VKO71" s="191">
        <f t="shared" si="239"/>
        <v>0</v>
      </c>
      <c r="VKP71" s="191">
        <f t="shared" si="239"/>
        <v>0</v>
      </c>
      <c r="VKQ71" s="191">
        <f t="shared" si="239"/>
        <v>0</v>
      </c>
      <c r="VKR71" s="191">
        <f t="shared" si="239"/>
        <v>0</v>
      </c>
      <c r="VKS71" s="191">
        <f t="shared" si="239"/>
        <v>0</v>
      </c>
      <c r="VKT71" s="191">
        <f t="shared" si="239"/>
        <v>0</v>
      </c>
      <c r="VKU71" s="191">
        <f t="shared" si="239"/>
        <v>0</v>
      </c>
      <c r="VKV71" s="191">
        <f t="shared" si="239"/>
        <v>0</v>
      </c>
      <c r="VKW71" s="191">
        <f t="shared" si="239"/>
        <v>0</v>
      </c>
      <c r="VKX71" s="191">
        <f t="shared" si="239"/>
        <v>0</v>
      </c>
      <c r="VKY71" s="191">
        <f t="shared" si="239"/>
        <v>0</v>
      </c>
      <c r="VKZ71" s="191">
        <f t="shared" si="239"/>
        <v>0</v>
      </c>
      <c r="VLA71" s="191">
        <f t="shared" si="239"/>
        <v>0</v>
      </c>
      <c r="VLB71" s="191">
        <f t="shared" si="239"/>
        <v>0</v>
      </c>
      <c r="VLC71" s="191">
        <f t="shared" si="239"/>
        <v>0</v>
      </c>
      <c r="VLD71" s="191">
        <f t="shared" si="239"/>
        <v>0</v>
      </c>
      <c r="VLE71" s="191">
        <f t="shared" si="239"/>
        <v>0</v>
      </c>
      <c r="VLF71" s="191">
        <f t="shared" si="239"/>
        <v>0</v>
      </c>
      <c r="VLG71" s="191">
        <f t="shared" si="239"/>
        <v>0</v>
      </c>
      <c r="VLH71" s="191">
        <f t="shared" si="239"/>
        <v>0</v>
      </c>
      <c r="VLI71" s="191">
        <f t="shared" si="239"/>
        <v>0</v>
      </c>
      <c r="VLJ71" s="191">
        <f t="shared" si="239"/>
        <v>0</v>
      </c>
      <c r="VLK71" s="191">
        <f t="shared" si="239"/>
        <v>0</v>
      </c>
      <c r="VLL71" s="191">
        <f t="shared" si="239"/>
        <v>0</v>
      </c>
      <c r="VLM71" s="191">
        <f t="shared" si="239"/>
        <v>0</v>
      </c>
      <c r="VLN71" s="191">
        <f t="shared" si="239"/>
        <v>0</v>
      </c>
      <c r="VLO71" s="191">
        <f t="shared" si="239"/>
        <v>0</v>
      </c>
      <c r="VLP71" s="191">
        <f t="shared" si="239"/>
        <v>0</v>
      </c>
      <c r="VLQ71" s="191">
        <f t="shared" si="239"/>
        <v>0</v>
      </c>
      <c r="VLR71" s="191">
        <f t="shared" si="239"/>
        <v>0</v>
      </c>
      <c r="VLS71" s="191">
        <f t="shared" si="239"/>
        <v>0</v>
      </c>
      <c r="VLT71" s="191">
        <f t="shared" si="239"/>
        <v>0</v>
      </c>
      <c r="VLU71" s="191">
        <f t="shared" si="239"/>
        <v>0</v>
      </c>
      <c r="VLV71" s="191">
        <f t="shared" si="239"/>
        <v>0</v>
      </c>
      <c r="VLW71" s="191">
        <f t="shared" si="239"/>
        <v>0</v>
      </c>
      <c r="VLX71" s="191">
        <f t="shared" si="239"/>
        <v>0</v>
      </c>
      <c r="VLY71" s="191">
        <f t="shared" si="239"/>
        <v>0</v>
      </c>
      <c r="VLZ71" s="191">
        <f t="shared" si="239"/>
        <v>0</v>
      </c>
      <c r="VMA71" s="191">
        <f t="shared" si="239"/>
        <v>0</v>
      </c>
      <c r="VMB71" s="191">
        <f t="shared" si="239"/>
        <v>0</v>
      </c>
      <c r="VMC71" s="191">
        <f t="shared" si="239"/>
        <v>0</v>
      </c>
      <c r="VMD71" s="191">
        <f t="shared" si="239"/>
        <v>0</v>
      </c>
      <c r="VME71" s="191">
        <f t="shared" si="239"/>
        <v>0</v>
      </c>
      <c r="VMF71" s="191">
        <f t="shared" si="239"/>
        <v>0</v>
      </c>
      <c r="VMG71" s="191">
        <f t="shared" si="239"/>
        <v>0</v>
      </c>
      <c r="VMH71" s="191">
        <f t="shared" si="239"/>
        <v>0</v>
      </c>
      <c r="VMI71" s="191">
        <f t="shared" si="239"/>
        <v>0</v>
      </c>
      <c r="VMJ71" s="191">
        <f t="shared" si="239"/>
        <v>0</v>
      </c>
      <c r="VMK71" s="191">
        <f t="shared" si="239"/>
        <v>0</v>
      </c>
      <c r="VML71" s="191">
        <f t="shared" si="239"/>
        <v>0</v>
      </c>
      <c r="VMM71" s="191">
        <f t="shared" si="239"/>
        <v>0</v>
      </c>
      <c r="VMN71" s="191">
        <f t="shared" si="239"/>
        <v>0</v>
      </c>
      <c r="VMO71" s="191">
        <f t="shared" si="239"/>
        <v>0</v>
      </c>
      <c r="VMP71" s="191">
        <f t="shared" si="239"/>
        <v>0</v>
      </c>
      <c r="VMQ71" s="191">
        <f t="shared" si="239"/>
        <v>0</v>
      </c>
      <c r="VMR71" s="191">
        <f t="shared" si="239"/>
        <v>0</v>
      </c>
      <c r="VMS71" s="191">
        <f t="shared" si="239"/>
        <v>0</v>
      </c>
      <c r="VMT71" s="191">
        <f t="shared" si="239"/>
        <v>0</v>
      </c>
      <c r="VMU71" s="191">
        <f t="shared" si="239"/>
        <v>0</v>
      </c>
      <c r="VMV71" s="191">
        <f t="shared" si="239"/>
        <v>0</v>
      </c>
      <c r="VMW71" s="191">
        <f t="shared" si="239"/>
        <v>0</v>
      </c>
      <c r="VMX71" s="191">
        <f t="shared" si="239"/>
        <v>0</v>
      </c>
      <c r="VMY71" s="191">
        <f t="shared" ref="VMY71:VPJ71" si="240">SUM(VMY72:VMY84)</f>
        <v>0</v>
      </c>
      <c r="VMZ71" s="191">
        <f t="shared" si="240"/>
        <v>0</v>
      </c>
      <c r="VNA71" s="191">
        <f t="shared" si="240"/>
        <v>0</v>
      </c>
      <c r="VNB71" s="191">
        <f t="shared" si="240"/>
        <v>0</v>
      </c>
      <c r="VNC71" s="191">
        <f t="shared" si="240"/>
        <v>0</v>
      </c>
      <c r="VND71" s="191">
        <f t="shared" si="240"/>
        <v>0</v>
      </c>
      <c r="VNE71" s="191">
        <f t="shared" si="240"/>
        <v>0</v>
      </c>
      <c r="VNF71" s="191">
        <f t="shared" si="240"/>
        <v>0</v>
      </c>
      <c r="VNG71" s="191">
        <f t="shared" si="240"/>
        <v>0</v>
      </c>
      <c r="VNH71" s="191">
        <f t="shared" si="240"/>
        <v>0</v>
      </c>
      <c r="VNI71" s="191">
        <f t="shared" si="240"/>
        <v>0</v>
      </c>
      <c r="VNJ71" s="191">
        <f t="shared" si="240"/>
        <v>0</v>
      </c>
      <c r="VNK71" s="191">
        <f t="shared" si="240"/>
        <v>0</v>
      </c>
      <c r="VNL71" s="191">
        <f t="shared" si="240"/>
        <v>0</v>
      </c>
      <c r="VNM71" s="191">
        <f t="shared" si="240"/>
        <v>0</v>
      </c>
      <c r="VNN71" s="191">
        <f t="shared" si="240"/>
        <v>0</v>
      </c>
      <c r="VNO71" s="191">
        <f t="shared" si="240"/>
        <v>0</v>
      </c>
      <c r="VNP71" s="191">
        <f t="shared" si="240"/>
        <v>0</v>
      </c>
      <c r="VNQ71" s="191">
        <f t="shared" si="240"/>
        <v>0</v>
      </c>
      <c r="VNR71" s="191">
        <f t="shared" si="240"/>
        <v>0</v>
      </c>
      <c r="VNS71" s="191">
        <f t="shared" si="240"/>
        <v>0</v>
      </c>
      <c r="VNT71" s="191">
        <f t="shared" si="240"/>
        <v>0</v>
      </c>
      <c r="VNU71" s="191">
        <f t="shared" si="240"/>
        <v>0</v>
      </c>
      <c r="VNV71" s="191">
        <f t="shared" si="240"/>
        <v>0</v>
      </c>
      <c r="VNW71" s="191">
        <f t="shared" si="240"/>
        <v>0</v>
      </c>
      <c r="VNX71" s="191">
        <f t="shared" si="240"/>
        <v>0</v>
      </c>
      <c r="VNY71" s="191">
        <f t="shared" si="240"/>
        <v>0</v>
      </c>
      <c r="VNZ71" s="191">
        <f t="shared" si="240"/>
        <v>0</v>
      </c>
      <c r="VOA71" s="191">
        <f t="shared" si="240"/>
        <v>0</v>
      </c>
      <c r="VOB71" s="191">
        <f t="shared" si="240"/>
        <v>0</v>
      </c>
      <c r="VOC71" s="191">
        <f t="shared" si="240"/>
        <v>0</v>
      </c>
      <c r="VOD71" s="191">
        <f t="shared" si="240"/>
        <v>0</v>
      </c>
      <c r="VOE71" s="191">
        <f t="shared" si="240"/>
        <v>0</v>
      </c>
      <c r="VOF71" s="191">
        <f t="shared" si="240"/>
        <v>0</v>
      </c>
      <c r="VOG71" s="191">
        <f t="shared" si="240"/>
        <v>0</v>
      </c>
      <c r="VOH71" s="191">
        <f t="shared" si="240"/>
        <v>0</v>
      </c>
      <c r="VOI71" s="191">
        <f t="shared" si="240"/>
        <v>0</v>
      </c>
      <c r="VOJ71" s="191">
        <f t="shared" si="240"/>
        <v>0</v>
      </c>
      <c r="VOK71" s="191">
        <f t="shared" si="240"/>
        <v>0</v>
      </c>
      <c r="VOL71" s="191">
        <f t="shared" si="240"/>
        <v>0</v>
      </c>
      <c r="VOM71" s="191">
        <f t="shared" si="240"/>
        <v>0</v>
      </c>
      <c r="VON71" s="191">
        <f t="shared" si="240"/>
        <v>0</v>
      </c>
      <c r="VOO71" s="191">
        <f t="shared" si="240"/>
        <v>0</v>
      </c>
      <c r="VOP71" s="191">
        <f t="shared" si="240"/>
        <v>0</v>
      </c>
      <c r="VOQ71" s="191">
        <f t="shared" si="240"/>
        <v>0</v>
      </c>
      <c r="VOR71" s="191">
        <f t="shared" si="240"/>
        <v>0</v>
      </c>
      <c r="VOS71" s="191">
        <f t="shared" si="240"/>
        <v>0</v>
      </c>
      <c r="VOT71" s="191">
        <f t="shared" si="240"/>
        <v>0</v>
      </c>
      <c r="VOU71" s="191">
        <f t="shared" si="240"/>
        <v>0</v>
      </c>
      <c r="VOV71" s="191">
        <f t="shared" si="240"/>
        <v>0</v>
      </c>
      <c r="VOW71" s="191">
        <f t="shared" si="240"/>
        <v>0</v>
      </c>
      <c r="VOX71" s="191">
        <f t="shared" si="240"/>
        <v>0</v>
      </c>
      <c r="VOY71" s="191">
        <f t="shared" si="240"/>
        <v>0</v>
      </c>
      <c r="VOZ71" s="191">
        <f t="shared" si="240"/>
        <v>0</v>
      </c>
      <c r="VPA71" s="191">
        <f t="shared" si="240"/>
        <v>0</v>
      </c>
      <c r="VPB71" s="191">
        <f t="shared" si="240"/>
        <v>0</v>
      </c>
      <c r="VPC71" s="191">
        <f t="shared" si="240"/>
        <v>0</v>
      </c>
      <c r="VPD71" s="191">
        <f t="shared" si="240"/>
        <v>0</v>
      </c>
      <c r="VPE71" s="191">
        <f t="shared" si="240"/>
        <v>0</v>
      </c>
      <c r="VPF71" s="191">
        <f t="shared" si="240"/>
        <v>0</v>
      </c>
      <c r="VPG71" s="191">
        <f t="shared" si="240"/>
        <v>0</v>
      </c>
      <c r="VPH71" s="191">
        <f t="shared" si="240"/>
        <v>0</v>
      </c>
      <c r="VPI71" s="191">
        <f t="shared" si="240"/>
        <v>0</v>
      </c>
      <c r="VPJ71" s="191">
        <f t="shared" si="240"/>
        <v>0</v>
      </c>
      <c r="VPK71" s="191">
        <f t="shared" ref="VPK71:VRV71" si="241">SUM(VPK72:VPK84)</f>
        <v>0</v>
      </c>
      <c r="VPL71" s="191">
        <f t="shared" si="241"/>
        <v>0</v>
      </c>
      <c r="VPM71" s="191">
        <f t="shared" si="241"/>
        <v>0</v>
      </c>
      <c r="VPN71" s="191">
        <f t="shared" si="241"/>
        <v>0</v>
      </c>
      <c r="VPO71" s="191">
        <f t="shared" si="241"/>
        <v>0</v>
      </c>
      <c r="VPP71" s="191">
        <f t="shared" si="241"/>
        <v>0</v>
      </c>
      <c r="VPQ71" s="191">
        <f t="shared" si="241"/>
        <v>0</v>
      </c>
      <c r="VPR71" s="191">
        <f t="shared" si="241"/>
        <v>0</v>
      </c>
      <c r="VPS71" s="191">
        <f t="shared" si="241"/>
        <v>0</v>
      </c>
      <c r="VPT71" s="191">
        <f t="shared" si="241"/>
        <v>0</v>
      </c>
      <c r="VPU71" s="191">
        <f t="shared" si="241"/>
        <v>0</v>
      </c>
      <c r="VPV71" s="191">
        <f t="shared" si="241"/>
        <v>0</v>
      </c>
      <c r="VPW71" s="191">
        <f t="shared" si="241"/>
        <v>0</v>
      </c>
      <c r="VPX71" s="191">
        <f t="shared" si="241"/>
        <v>0</v>
      </c>
      <c r="VPY71" s="191">
        <f t="shared" si="241"/>
        <v>0</v>
      </c>
      <c r="VPZ71" s="191">
        <f t="shared" si="241"/>
        <v>0</v>
      </c>
      <c r="VQA71" s="191">
        <f t="shared" si="241"/>
        <v>0</v>
      </c>
      <c r="VQB71" s="191">
        <f t="shared" si="241"/>
        <v>0</v>
      </c>
      <c r="VQC71" s="191">
        <f t="shared" si="241"/>
        <v>0</v>
      </c>
      <c r="VQD71" s="191">
        <f t="shared" si="241"/>
        <v>0</v>
      </c>
      <c r="VQE71" s="191">
        <f t="shared" si="241"/>
        <v>0</v>
      </c>
      <c r="VQF71" s="191">
        <f t="shared" si="241"/>
        <v>0</v>
      </c>
      <c r="VQG71" s="191">
        <f t="shared" si="241"/>
        <v>0</v>
      </c>
      <c r="VQH71" s="191">
        <f t="shared" si="241"/>
        <v>0</v>
      </c>
      <c r="VQI71" s="191">
        <f t="shared" si="241"/>
        <v>0</v>
      </c>
      <c r="VQJ71" s="191">
        <f t="shared" si="241"/>
        <v>0</v>
      </c>
      <c r="VQK71" s="191">
        <f t="shared" si="241"/>
        <v>0</v>
      </c>
      <c r="VQL71" s="191">
        <f t="shared" si="241"/>
        <v>0</v>
      </c>
      <c r="VQM71" s="191">
        <f t="shared" si="241"/>
        <v>0</v>
      </c>
      <c r="VQN71" s="191">
        <f t="shared" si="241"/>
        <v>0</v>
      </c>
      <c r="VQO71" s="191">
        <f t="shared" si="241"/>
        <v>0</v>
      </c>
      <c r="VQP71" s="191">
        <f t="shared" si="241"/>
        <v>0</v>
      </c>
      <c r="VQQ71" s="191">
        <f t="shared" si="241"/>
        <v>0</v>
      </c>
      <c r="VQR71" s="191">
        <f t="shared" si="241"/>
        <v>0</v>
      </c>
      <c r="VQS71" s="191">
        <f t="shared" si="241"/>
        <v>0</v>
      </c>
      <c r="VQT71" s="191">
        <f t="shared" si="241"/>
        <v>0</v>
      </c>
      <c r="VQU71" s="191">
        <f t="shared" si="241"/>
        <v>0</v>
      </c>
      <c r="VQV71" s="191">
        <f t="shared" si="241"/>
        <v>0</v>
      </c>
      <c r="VQW71" s="191">
        <f t="shared" si="241"/>
        <v>0</v>
      </c>
      <c r="VQX71" s="191">
        <f t="shared" si="241"/>
        <v>0</v>
      </c>
      <c r="VQY71" s="191">
        <f t="shared" si="241"/>
        <v>0</v>
      </c>
      <c r="VQZ71" s="191">
        <f t="shared" si="241"/>
        <v>0</v>
      </c>
      <c r="VRA71" s="191">
        <f t="shared" si="241"/>
        <v>0</v>
      </c>
      <c r="VRB71" s="191">
        <f t="shared" si="241"/>
        <v>0</v>
      </c>
      <c r="VRC71" s="191">
        <f t="shared" si="241"/>
        <v>0</v>
      </c>
      <c r="VRD71" s="191">
        <f t="shared" si="241"/>
        <v>0</v>
      </c>
      <c r="VRE71" s="191">
        <f t="shared" si="241"/>
        <v>0</v>
      </c>
      <c r="VRF71" s="191">
        <f t="shared" si="241"/>
        <v>0</v>
      </c>
      <c r="VRG71" s="191">
        <f t="shared" si="241"/>
        <v>0</v>
      </c>
      <c r="VRH71" s="191">
        <f t="shared" si="241"/>
        <v>0</v>
      </c>
      <c r="VRI71" s="191">
        <f t="shared" si="241"/>
        <v>0</v>
      </c>
      <c r="VRJ71" s="191">
        <f t="shared" si="241"/>
        <v>0</v>
      </c>
      <c r="VRK71" s="191">
        <f t="shared" si="241"/>
        <v>0</v>
      </c>
      <c r="VRL71" s="191">
        <f t="shared" si="241"/>
        <v>0</v>
      </c>
      <c r="VRM71" s="191">
        <f t="shared" si="241"/>
        <v>0</v>
      </c>
      <c r="VRN71" s="191">
        <f t="shared" si="241"/>
        <v>0</v>
      </c>
      <c r="VRO71" s="191">
        <f t="shared" si="241"/>
        <v>0</v>
      </c>
      <c r="VRP71" s="191">
        <f t="shared" si="241"/>
        <v>0</v>
      </c>
      <c r="VRQ71" s="191">
        <f t="shared" si="241"/>
        <v>0</v>
      </c>
      <c r="VRR71" s="191">
        <f t="shared" si="241"/>
        <v>0</v>
      </c>
      <c r="VRS71" s="191">
        <f t="shared" si="241"/>
        <v>0</v>
      </c>
      <c r="VRT71" s="191">
        <f t="shared" si="241"/>
        <v>0</v>
      </c>
      <c r="VRU71" s="191">
        <f t="shared" si="241"/>
        <v>0</v>
      </c>
      <c r="VRV71" s="191">
        <f t="shared" si="241"/>
        <v>0</v>
      </c>
      <c r="VRW71" s="191">
        <f t="shared" ref="VRW71:VUH71" si="242">SUM(VRW72:VRW84)</f>
        <v>0</v>
      </c>
      <c r="VRX71" s="191">
        <f t="shared" si="242"/>
        <v>0</v>
      </c>
      <c r="VRY71" s="191">
        <f t="shared" si="242"/>
        <v>0</v>
      </c>
      <c r="VRZ71" s="191">
        <f t="shared" si="242"/>
        <v>0</v>
      </c>
      <c r="VSA71" s="191">
        <f t="shared" si="242"/>
        <v>0</v>
      </c>
      <c r="VSB71" s="191">
        <f t="shared" si="242"/>
        <v>0</v>
      </c>
      <c r="VSC71" s="191">
        <f t="shared" si="242"/>
        <v>0</v>
      </c>
      <c r="VSD71" s="191">
        <f t="shared" si="242"/>
        <v>0</v>
      </c>
      <c r="VSE71" s="191">
        <f t="shared" si="242"/>
        <v>0</v>
      </c>
      <c r="VSF71" s="191">
        <f t="shared" si="242"/>
        <v>0</v>
      </c>
      <c r="VSG71" s="191">
        <f t="shared" si="242"/>
        <v>0</v>
      </c>
      <c r="VSH71" s="191">
        <f t="shared" si="242"/>
        <v>0</v>
      </c>
      <c r="VSI71" s="191">
        <f t="shared" si="242"/>
        <v>0</v>
      </c>
      <c r="VSJ71" s="191">
        <f t="shared" si="242"/>
        <v>0</v>
      </c>
      <c r="VSK71" s="191">
        <f t="shared" si="242"/>
        <v>0</v>
      </c>
      <c r="VSL71" s="191">
        <f t="shared" si="242"/>
        <v>0</v>
      </c>
      <c r="VSM71" s="191">
        <f t="shared" si="242"/>
        <v>0</v>
      </c>
      <c r="VSN71" s="191">
        <f t="shared" si="242"/>
        <v>0</v>
      </c>
      <c r="VSO71" s="191">
        <f t="shared" si="242"/>
        <v>0</v>
      </c>
      <c r="VSP71" s="191">
        <f t="shared" si="242"/>
        <v>0</v>
      </c>
      <c r="VSQ71" s="191">
        <f t="shared" si="242"/>
        <v>0</v>
      </c>
      <c r="VSR71" s="191">
        <f t="shared" si="242"/>
        <v>0</v>
      </c>
      <c r="VSS71" s="191">
        <f t="shared" si="242"/>
        <v>0</v>
      </c>
      <c r="VST71" s="191">
        <f t="shared" si="242"/>
        <v>0</v>
      </c>
      <c r="VSU71" s="191">
        <f t="shared" si="242"/>
        <v>0</v>
      </c>
      <c r="VSV71" s="191">
        <f t="shared" si="242"/>
        <v>0</v>
      </c>
      <c r="VSW71" s="191">
        <f t="shared" si="242"/>
        <v>0</v>
      </c>
      <c r="VSX71" s="191">
        <f t="shared" si="242"/>
        <v>0</v>
      </c>
      <c r="VSY71" s="191">
        <f t="shared" si="242"/>
        <v>0</v>
      </c>
      <c r="VSZ71" s="191">
        <f t="shared" si="242"/>
        <v>0</v>
      </c>
      <c r="VTA71" s="191">
        <f t="shared" si="242"/>
        <v>0</v>
      </c>
      <c r="VTB71" s="191">
        <f t="shared" si="242"/>
        <v>0</v>
      </c>
      <c r="VTC71" s="191">
        <f t="shared" si="242"/>
        <v>0</v>
      </c>
      <c r="VTD71" s="191">
        <f t="shared" si="242"/>
        <v>0</v>
      </c>
      <c r="VTE71" s="191">
        <f t="shared" si="242"/>
        <v>0</v>
      </c>
      <c r="VTF71" s="191">
        <f t="shared" si="242"/>
        <v>0</v>
      </c>
      <c r="VTG71" s="191">
        <f t="shared" si="242"/>
        <v>0</v>
      </c>
      <c r="VTH71" s="191">
        <f t="shared" si="242"/>
        <v>0</v>
      </c>
      <c r="VTI71" s="191">
        <f t="shared" si="242"/>
        <v>0</v>
      </c>
      <c r="VTJ71" s="191">
        <f t="shared" si="242"/>
        <v>0</v>
      </c>
      <c r="VTK71" s="191">
        <f t="shared" si="242"/>
        <v>0</v>
      </c>
      <c r="VTL71" s="191">
        <f t="shared" si="242"/>
        <v>0</v>
      </c>
      <c r="VTM71" s="191">
        <f t="shared" si="242"/>
        <v>0</v>
      </c>
      <c r="VTN71" s="191">
        <f t="shared" si="242"/>
        <v>0</v>
      </c>
      <c r="VTO71" s="191">
        <f t="shared" si="242"/>
        <v>0</v>
      </c>
      <c r="VTP71" s="191">
        <f t="shared" si="242"/>
        <v>0</v>
      </c>
      <c r="VTQ71" s="191">
        <f t="shared" si="242"/>
        <v>0</v>
      </c>
      <c r="VTR71" s="191">
        <f t="shared" si="242"/>
        <v>0</v>
      </c>
      <c r="VTS71" s="191">
        <f t="shared" si="242"/>
        <v>0</v>
      </c>
      <c r="VTT71" s="191">
        <f t="shared" si="242"/>
        <v>0</v>
      </c>
      <c r="VTU71" s="191">
        <f t="shared" si="242"/>
        <v>0</v>
      </c>
      <c r="VTV71" s="191">
        <f t="shared" si="242"/>
        <v>0</v>
      </c>
      <c r="VTW71" s="191">
        <f t="shared" si="242"/>
        <v>0</v>
      </c>
      <c r="VTX71" s="191">
        <f t="shared" si="242"/>
        <v>0</v>
      </c>
      <c r="VTY71" s="191">
        <f t="shared" si="242"/>
        <v>0</v>
      </c>
      <c r="VTZ71" s="191">
        <f t="shared" si="242"/>
        <v>0</v>
      </c>
      <c r="VUA71" s="191">
        <f t="shared" si="242"/>
        <v>0</v>
      </c>
      <c r="VUB71" s="191">
        <f t="shared" si="242"/>
        <v>0</v>
      </c>
      <c r="VUC71" s="191">
        <f t="shared" si="242"/>
        <v>0</v>
      </c>
      <c r="VUD71" s="191">
        <f t="shared" si="242"/>
        <v>0</v>
      </c>
      <c r="VUE71" s="191">
        <f t="shared" si="242"/>
        <v>0</v>
      </c>
      <c r="VUF71" s="191">
        <f t="shared" si="242"/>
        <v>0</v>
      </c>
      <c r="VUG71" s="191">
        <f t="shared" si="242"/>
        <v>0</v>
      </c>
      <c r="VUH71" s="191">
        <f t="shared" si="242"/>
        <v>0</v>
      </c>
      <c r="VUI71" s="191">
        <f t="shared" ref="VUI71:VWT71" si="243">SUM(VUI72:VUI84)</f>
        <v>0</v>
      </c>
      <c r="VUJ71" s="191">
        <f t="shared" si="243"/>
        <v>0</v>
      </c>
      <c r="VUK71" s="191">
        <f t="shared" si="243"/>
        <v>0</v>
      </c>
      <c r="VUL71" s="191">
        <f t="shared" si="243"/>
        <v>0</v>
      </c>
      <c r="VUM71" s="191">
        <f t="shared" si="243"/>
        <v>0</v>
      </c>
      <c r="VUN71" s="191">
        <f t="shared" si="243"/>
        <v>0</v>
      </c>
      <c r="VUO71" s="191">
        <f t="shared" si="243"/>
        <v>0</v>
      </c>
      <c r="VUP71" s="191">
        <f t="shared" si="243"/>
        <v>0</v>
      </c>
      <c r="VUQ71" s="191">
        <f t="shared" si="243"/>
        <v>0</v>
      </c>
      <c r="VUR71" s="191">
        <f t="shared" si="243"/>
        <v>0</v>
      </c>
      <c r="VUS71" s="191">
        <f t="shared" si="243"/>
        <v>0</v>
      </c>
      <c r="VUT71" s="191">
        <f t="shared" si="243"/>
        <v>0</v>
      </c>
      <c r="VUU71" s="191">
        <f t="shared" si="243"/>
        <v>0</v>
      </c>
      <c r="VUV71" s="191">
        <f t="shared" si="243"/>
        <v>0</v>
      </c>
      <c r="VUW71" s="191">
        <f t="shared" si="243"/>
        <v>0</v>
      </c>
      <c r="VUX71" s="191">
        <f t="shared" si="243"/>
        <v>0</v>
      </c>
      <c r="VUY71" s="191">
        <f t="shared" si="243"/>
        <v>0</v>
      </c>
      <c r="VUZ71" s="191">
        <f t="shared" si="243"/>
        <v>0</v>
      </c>
      <c r="VVA71" s="191">
        <f t="shared" si="243"/>
        <v>0</v>
      </c>
      <c r="VVB71" s="191">
        <f t="shared" si="243"/>
        <v>0</v>
      </c>
      <c r="VVC71" s="191">
        <f t="shared" si="243"/>
        <v>0</v>
      </c>
      <c r="VVD71" s="191">
        <f t="shared" si="243"/>
        <v>0</v>
      </c>
      <c r="VVE71" s="191">
        <f t="shared" si="243"/>
        <v>0</v>
      </c>
      <c r="VVF71" s="191">
        <f t="shared" si="243"/>
        <v>0</v>
      </c>
      <c r="VVG71" s="191">
        <f t="shared" si="243"/>
        <v>0</v>
      </c>
      <c r="VVH71" s="191">
        <f t="shared" si="243"/>
        <v>0</v>
      </c>
      <c r="VVI71" s="191">
        <f t="shared" si="243"/>
        <v>0</v>
      </c>
      <c r="VVJ71" s="191">
        <f t="shared" si="243"/>
        <v>0</v>
      </c>
      <c r="VVK71" s="191">
        <f t="shared" si="243"/>
        <v>0</v>
      </c>
      <c r="VVL71" s="191">
        <f t="shared" si="243"/>
        <v>0</v>
      </c>
      <c r="VVM71" s="191">
        <f t="shared" si="243"/>
        <v>0</v>
      </c>
      <c r="VVN71" s="191">
        <f t="shared" si="243"/>
        <v>0</v>
      </c>
      <c r="VVO71" s="191">
        <f t="shared" si="243"/>
        <v>0</v>
      </c>
      <c r="VVP71" s="191">
        <f t="shared" si="243"/>
        <v>0</v>
      </c>
      <c r="VVQ71" s="191">
        <f t="shared" si="243"/>
        <v>0</v>
      </c>
      <c r="VVR71" s="191">
        <f t="shared" si="243"/>
        <v>0</v>
      </c>
      <c r="VVS71" s="191">
        <f t="shared" si="243"/>
        <v>0</v>
      </c>
      <c r="VVT71" s="191">
        <f t="shared" si="243"/>
        <v>0</v>
      </c>
      <c r="VVU71" s="191">
        <f t="shared" si="243"/>
        <v>0</v>
      </c>
      <c r="VVV71" s="191">
        <f t="shared" si="243"/>
        <v>0</v>
      </c>
      <c r="VVW71" s="191">
        <f t="shared" si="243"/>
        <v>0</v>
      </c>
      <c r="VVX71" s="191">
        <f t="shared" si="243"/>
        <v>0</v>
      </c>
      <c r="VVY71" s="191">
        <f t="shared" si="243"/>
        <v>0</v>
      </c>
      <c r="VVZ71" s="191">
        <f t="shared" si="243"/>
        <v>0</v>
      </c>
      <c r="VWA71" s="191">
        <f t="shared" si="243"/>
        <v>0</v>
      </c>
      <c r="VWB71" s="191">
        <f t="shared" si="243"/>
        <v>0</v>
      </c>
      <c r="VWC71" s="191">
        <f t="shared" si="243"/>
        <v>0</v>
      </c>
      <c r="VWD71" s="191">
        <f t="shared" si="243"/>
        <v>0</v>
      </c>
      <c r="VWE71" s="191">
        <f t="shared" si="243"/>
        <v>0</v>
      </c>
      <c r="VWF71" s="191">
        <f t="shared" si="243"/>
        <v>0</v>
      </c>
      <c r="VWG71" s="191">
        <f t="shared" si="243"/>
        <v>0</v>
      </c>
      <c r="VWH71" s="191">
        <f t="shared" si="243"/>
        <v>0</v>
      </c>
      <c r="VWI71" s="191">
        <f t="shared" si="243"/>
        <v>0</v>
      </c>
      <c r="VWJ71" s="191">
        <f t="shared" si="243"/>
        <v>0</v>
      </c>
      <c r="VWK71" s="191">
        <f t="shared" si="243"/>
        <v>0</v>
      </c>
      <c r="VWL71" s="191">
        <f t="shared" si="243"/>
        <v>0</v>
      </c>
      <c r="VWM71" s="191">
        <f t="shared" si="243"/>
        <v>0</v>
      </c>
      <c r="VWN71" s="191">
        <f t="shared" si="243"/>
        <v>0</v>
      </c>
      <c r="VWO71" s="191">
        <f t="shared" si="243"/>
        <v>0</v>
      </c>
      <c r="VWP71" s="191">
        <f t="shared" si="243"/>
        <v>0</v>
      </c>
      <c r="VWQ71" s="191">
        <f t="shared" si="243"/>
        <v>0</v>
      </c>
      <c r="VWR71" s="191">
        <f t="shared" si="243"/>
        <v>0</v>
      </c>
      <c r="VWS71" s="191">
        <f t="shared" si="243"/>
        <v>0</v>
      </c>
      <c r="VWT71" s="191">
        <f t="shared" si="243"/>
        <v>0</v>
      </c>
      <c r="VWU71" s="191">
        <f t="shared" ref="VWU71:VZF71" si="244">SUM(VWU72:VWU84)</f>
        <v>0</v>
      </c>
      <c r="VWV71" s="191">
        <f t="shared" si="244"/>
        <v>0</v>
      </c>
      <c r="VWW71" s="191">
        <f t="shared" si="244"/>
        <v>0</v>
      </c>
      <c r="VWX71" s="191">
        <f t="shared" si="244"/>
        <v>0</v>
      </c>
      <c r="VWY71" s="191">
        <f t="shared" si="244"/>
        <v>0</v>
      </c>
      <c r="VWZ71" s="191">
        <f t="shared" si="244"/>
        <v>0</v>
      </c>
      <c r="VXA71" s="191">
        <f t="shared" si="244"/>
        <v>0</v>
      </c>
      <c r="VXB71" s="191">
        <f t="shared" si="244"/>
        <v>0</v>
      </c>
      <c r="VXC71" s="191">
        <f t="shared" si="244"/>
        <v>0</v>
      </c>
      <c r="VXD71" s="191">
        <f t="shared" si="244"/>
        <v>0</v>
      </c>
      <c r="VXE71" s="191">
        <f t="shared" si="244"/>
        <v>0</v>
      </c>
      <c r="VXF71" s="191">
        <f t="shared" si="244"/>
        <v>0</v>
      </c>
      <c r="VXG71" s="191">
        <f t="shared" si="244"/>
        <v>0</v>
      </c>
      <c r="VXH71" s="191">
        <f t="shared" si="244"/>
        <v>0</v>
      </c>
      <c r="VXI71" s="191">
        <f t="shared" si="244"/>
        <v>0</v>
      </c>
      <c r="VXJ71" s="191">
        <f t="shared" si="244"/>
        <v>0</v>
      </c>
      <c r="VXK71" s="191">
        <f t="shared" si="244"/>
        <v>0</v>
      </c>
      <c r="VXL71" s="191">
        <f t="shared" si="244"/>
        <v>0</v>
      </c>
      <c r="VXM71" s="191">
        <f t="shared" si="244"/>
        <v>0</v>
      </c>
      <c r="VXN71" s="191">
        <f t="shared" si="244"/>
        <v>0</v>
      </c>
      <c r="VXO71" s="191">
        <f t="shared" si="244"/>
        <v>0</v>
      </c>
      <c r="VXP71" s="191">
        <f t="shared" si="244"/>
        <v>0</v>
      </c>
      <c r="VXQ71" s="191">
        <f t="shared" si="244"/>
        <v>0</v>
      </c>
      <c r="VXR71" s="191">
        <f t="shared" si="244"/>
        <v>0</v>
      </c>
      <c r="VXS71" s="191">
        <f t="shared" si="244"/>
        <v>0</v>
      </c>
      <c r="VXT71" s="191">
        <f t="shared" si="244"/>
        <v>0</v>
      </c>
      <c r="VXU71" s="191">
        <f t="shared" si="244"/>
        <v>0</v>
      </c>
      <c r="VXV71" s="191">
        <f t="shared" si="244"/>
        <v>0</v>
      </c>
      <c r="VXW71" s="191">
        <f t="shared" si="244"/>
        <v>0</v>
      </c>
      <c r="VXX71" s="191">
        <f t="shared" si="244"/>
        <v>0</v>
      </c>
      <c r="VXY71" s="191">
        <f t="shared" si="244"/>
        <v>0</v>
      </c>
      <c r="VXZ71" s="191">
        <f t="shared" si="244"/>
        <v>0</v>
      </c>
      <c r="VYA71" s="191">
        <f t="shared" si="244"/>
        <v>0</v>
      </c>
      <c r="VYB71" s="191">
        <f t="shared" si="244"/>
        <v>0</v>
      </c>
      <c r="VYC71" s="191">
        <f t="shared" si="244"/>
        <v>0</v>
      </c>
      <c r="VYD71" s="191">
        <f t="shared" si="244"/>
        <v>0</v>
      </c>
      <c r="VYE71" s="191">
        <f t="shared" si="244"/>
        <v>0</v>
      </c>
      <c r="VYF71" s="191">
        <f t="shared" si="244"/>
        <v>0</v>
      </c>
      <c r="VYG71" s="191">
        <f t="shared" si="244"/>
        <v>0</v>
      </c>
      <c r="VYH71" s="191">
        <f t="shared" si="244"/>
        <v>0</v>
      </c>
      <c r="VYI71" s="191">
        <f t="shared" si="244"/>
        <v>0</v>
      </c>
      <c r="VYJ71" s="191">
        <f t="shared" si="244"/>
        <v>0</v>
      </c>
      <c r="VYK71" s="191">
        <f t="shared" si="244"/>
        <v>0</v>
      </c>
      <c r="VYL71" s="191">
        <f t="shared" si="244"/>
        <v>0</v>
      </c>
      <c r="VYM71" s="191">
        <f t="shared" si="244"/>
        <v>0</v>
      </c>
      <c r="VYN71" s="191">
        <f t="shared" si="244"/>
        <v>0</v>
      </c>
      <c r="VYO71" s="191">
        <f t="shared" si="244"/>
        <v>0</v>
      </c>
      <c r="VYP71" s="191">
        <f t="shared" si="244"/>
        <v>0</v>
      </c>
      <c r="VYQ71" s="191">
        <f t="shared" si="244"/>
        <v>0</v>
      </c>
      <c r="VYR71" s="191">
        <f t="shared" si="244"/>
        <v>0</v>
      </c>
      <c r="VYS71" s="191">
        <f t="shared" si="244"/>
        <v>0</v>
      </c>
      <c r="VYT71" s="191">
        <f t="shared" si="244"/>
        <v>0</v>
      </c>
      <c r="VYU71" s="191">
        <f t="shared" si="244"/>
        <v>0</v>
      </c>
      <c r="VYV71" s="191">
        <f t="shared" si="244"/>
        <v>0</v>
      </c>
      <c r="VYW71" s="191">
        <f t="shared" si="244"/>
        <v>0</v>
      </c>
      <c r="VYX71" s="191">
        <f t="shared" si="244"/>
        <v>0</v>
      </c>
      <c r="VYY71" s="191">
        <f t="shared" si="244"/>
        <v>0</v>
      </c>
      <c r="VYZ71" s="191">
        <f t="shared" si="244"/>
        <v>0</v>
      </c>
      <c r="VZA71" s="191">
        <f t="shared" si="244"/>
        <v>0</v>
      </c>
      <c r="VZB71" s="191">
        <f t="shared" si="244"/>
        <v>0</v>
      </c>
      <c r="VZC71" s="191">
        <f t="shared" si="244"/>
        <v>0</v>
      </c>
      <c r="VZD71" s="191">
        <f t="shared" si="244"/>
        <v>0</v>
      </c>
      <c r="VZE71" s="191">
        <f t="shared" si="244"/>
        <v>0</v>
      </c>
      <c r="VZF71" s="191">
        <f t="shared" si="244"/>
        <v>0</v>
      </c>
      <c r="VZG71" s="191">
        <f t="shared" ref="VZG71:WBR71" si="245">SUM(VZG72:VZG84)</f>
        <v>0</v>
      </c>
      <c r="VZH71" s="191">
        <f t="shared" si="245"/>
        <v>0</v>
      </c>
      <c r="VZI71" s="191">
        <f t="shared" si="245"/>
        <v>0</v>
      </c>
      <c r="VZJ71" s="191">
        <f t="shared" si="245"/>
        <v>0</v>
      </c>
      <c r="VZK71" s="191">
        <f t="shared" si="245"/>
        <v>0</v>
      </c>
      <c r="VZL71" s="191">
        <f t="shared" si="245"/>
        <v>0</v>
      </c>
      <c r="VZM71" s="191">
        <f t="shared" si="245"/>
        <v>0</v>
      </c>
      <c r="VZN71" s="191">
        <f t="shared" si="245"/>
        <v>0</v>
      </c>
      <c r="VZO71" s="191">
        <f t="shared" si="245"/>
        <v>0</v>
      </c>
      <c r="VZP71" s="191">
        <f t="shared" si="245"/>
        <v>0</v>
      </c>
      <c r="VZQ71" s="191">
        <f t="shared" si="245"/>
        <v>0</v>
      </c>
      <c r="VZR71" s="191">
        <f t="shared" si="245"/>
        <v>0</v>
      </c>
      <c r="VZS71" s="191">
        <f t="shared" si="245"/>
        <v>0</v>
      </c>
      <c r="VZT71" s="191">
        <f t="shared" si="245"/>
        <v>0</v>
      </c>
      <c r="VZU71" s="191">
        <f t="shared" si="245"/>
        <v>0</v>
      </c>
      <c r="VZV71" s="191">
        <f t="shared" si="245"/>
        <v>0</v>
      </c>
      <c r="VZW71" s="191">
        <f t="shared" si="245"/>
        <v>0</v>
      </c>
      <c r="VZX71" s="191">
        <f t="shared" si="245"/>
        <v>0</v>
      </c>
      <c r="VZY71" s="191">
        <f t="shared" si="245"/>
        <v>0</v>
      </c>
      <c r="VZZ71" s="191">
        <f t="shared" si="245"/>
        <v>0</v>
      </c>
      <c r="WAA71" s="191">
        <f t="shared" si="245"/>
        <v>0</v>
      </c>
      <c r="WAB71" s="191">
        <f t="shared" si="245"/>
        <v>0</v>
      </c>
      <c r="WAC71" s="191">
        <f t="shared" si="245"/>
        <v>0</v>
      </c>
      <c r="WAD71" s="191">
        <f t="shared" si="245"/>
        <v>0</v>
      </c>
      <c r="WAE71" s="191">
        <f t="shared" si="245"/>
        <v>0</v>
      </c>
      <c r="WAF71" s="191">
        <f t="shared" si="245"/>
        <v>0</v>
      </c>
      <c r="WAG71" s="191">
        <f t="shared" si="245"/>
        <v>0</v>
      </c>
      <c r="WAH71" s="191">
        <f t="shared" si="245"/>
        <v>0</v>
      </c>
      <c r="WAI71" s="191">
        <f t="shared" si="245"/>
        <v>0</v>
      </c>
      <c r="WAJ71" s="191">
        <f t="shared" si="245"/>
        <v>0</v>
      </c>
      <c r="WAK71" s="191">
        <f t="shared" si="245"/>
        <v>0</v>
      </c>
      <c r="WAL71" s="191">
        <f t="shared" si="245"/>
        <v>0</v>
      </c>
      <c r="WAM71" s="191">
        <f t="shared" si="245"/>
        <v>0</v>
      </c>
      <c r="WAN71" s="191">
        <f t="shared" si="245"/>
        <v>0</v>
      </c>
      <c r="WAO71" s="191">
        <f t="shared" si="245"/>
        <v>0</v>
      </c>
      <c r="WAP71" s="191">
        <f t="shared" si="245"/>
        <v>0</v>
      </c>
      <c r="WAQ71" s="191">
        <f t="shared" si="245"/>
        <v>0</v>
      </c>
      <c r="WAR71" s="191">
        <f t="shared" si="245"/>
        <v>0</v>
      </c>
      <c r="WAS71" s="191">
        <f t="shared" si="245"/>
        <v>0</v>
      </c>
      <c r="WAT71" s="191">
        <f t="shared" si="245"/>
        <v>0</v>
      </c>
      <c r="WAU71" s="191">
        <f t="shared" si="245"/>
        <v>0</v>
      </c>
      <c r="WAV71" s="191">
        <f t="shared" si="245"/>
        <v>0</v>
      </c>
      <c r="WAW71" s="191">
        <f t="shared" si="245"/>
        <v>0</v>
      </c>
      <c r="WAX71" s="191">
        <f t="shared" si="245"/>
        <v>0</v>
      </c>
      <c r="WAY71" s="191">
        <f t="shared" si="245"/>
        <v>0</v>
      </c>
      <c r="WAZ71" s="191">
        <f t="shared" si="245"/>
        <v>0</v>
      </c>
      <c r="WBA71" s="191">
        <f t="shared" si="245"/>
        <v>0</v>
      </c>
      <c r="WBB71" s="191">
        <f t="shared" si="245"/>
        <v>0</v>
      </c>
      <c r="WBC71" s="191">
        <f t="shared" si="245"/>
        <v>0</v>
      </c>
      <c r="WBD71" s="191">
        <f t="shared" si="245"/>
        <v>0</v>
      </c>
      <c r="WBE71" s="191">
        <f t="shared" si="245"/>
        <v>0</v>
      </c>
      <c r="WBF71" s="191">
        <f t="shared" si="245"/>
        <v>0</v>
      </c>
      <c r="WBG71" s="191">
        <f t="shared" si="245"/>
        <v>0</v>
      </c>
      <c r="WBH71" s="191">
        <f t="shared" si="245"/>
        <v>0</v>
      </c>
      <c r="WBI71" s="191">
        <f t="shared" si="245"/>
        <v>0</v>
      </c>
      <c r="WBJ71" s="191">
        <f t="shared" si="245"/>
        <v>0</v>
      </c>
      <c r="WBK71" s="191">
        <f t="shared" si="245"/>
        <v>0</v>
      </c>
      <c r="WBL71" s="191">
        <f t="shared" si="245"/>
        <v>0</v>
      </c>
      <c r="WBM71" s="191">
        <f t="shared" si="245"/>
        <v>0</v>
      </c>
      <c r="WBN71" s="191">
        <f t="shared" si="245"/>
        <v>0</v>
      </c>
      <c r="WBO71" s="191">
        <f t="shared" si="245"/>
        <v>0</v>
      </c>
      <c r="WBP71" s="191">
        <f t="shared" si="245"/>
        <v>0</v>
      </c>
      <c r="WBQ71" s="191">
        <f t="shared" si="245"/>
        <v>0</v>
      </c>
      <c r="WBR71" s="191">
        <f t="shared" si="245"/>
        <v>0</v>
      </c>
      <c r="WBS71" s="191">
        <f t="shared" ref="WBS71:WED71" si="246">SUM(WBS72:WBS84)</f>
        <v>0</v>
      </c>
      <c r="WBT71" s="191">
        <f t="shared" si="246"/>
        <v>0</v>
      </c>
      <c r="WBU71" s="191">
        <f t="shared" si="246"/>
        <v>0</v>
      </c>
      <c r="WBV71" s="191">
        <f t="shared" si="246"/>
        <v>0</v>
      </c>
      <c r="WBW71" s="191">
        <f t="shared" si="246"/>
        <v>0</v>
      </c>
      <c r="WBX71" s="191">
        <f t="shared" si="246"/>
        <v>0</v>
      </c>
      <c r="WBY71" s="191">
        <f t="shared" si="246"/>
        <v>0</v>
      </c>
      <c r="WBZ71" s="191">
        <f t="shared" si="246"/>
        <v>0</v>
      </c>
      <c r="WCA71" s="191">
        <f t="shared" si="246"/>
        <v>0</v>
      </c>
      <c r="WCB71" s="191">
        <f t="shared" si="246"/>
        <v>0</v>
      </c>
      <c r="WCC71" s="191">
        <f t="shared" si="246"/>
        <v>0</v>
      </c>
      <c r="WCD71" s="191">
        <f t="shared" si="246"/>
        <v>0</v>
      </c>
      <c r="WCE71" s="191">
        <f t="shared" si="246"/>
        <v>0</v>
      </c>
      <c r="WCF71" s="191">
        <f t="shared" si="246"/>
        <v>0</v>
      </c>
      <c r="WCG71" s="191">
        <f t="shared" si="246"/>
        <v>0</v>
      </c>
      <c r="WCH71" s="191">
        <f t="shared" si="246"/>
        <v>0</v>
      </c>
      <c r="WCI71" s="191">
        <f t="shared" si="246"/>
        <v>0</v>
      </c>
      <c r="WCJ71" s="191">
        <f t="shared" si="246"/>
        <v>0</v>
      </c>
      <c r="WCK71" s="191">
        <f t="shared" si="246"/>
        <v>0</v>
      </c>
      <c r="WCL71" s="191">
        <f t="shared" si="246"/>
        <v>0</v>
      </c>
      <c r="WCM71" s="191">
        <f t="shared" si="246"/>
        <v>0</v>
      </c>
      <c r="WCN71" s="191">
        <f t="shared" si="246"/>
        <v>0</v>
      </c>
      <c r="WCO71" s="191">
        <f t="shared" si="246"/>
        <v>0</v>
      </c>
      <c r="WCP71" s="191">
        <f t="shared" si="246"/>
        <v>0</v>
      </c>
      <c r="WCQ71" s="191">
        <f t="shared" si="246"/>
        <v>0</v>
      </c>
      <c r="WCR71" s="191">
        <f t="shared" si="246"/>
        <v>0</v>
      </c>
      <c r="WCS71" s="191">
        <f t="shared" si="246"/>
        <v>0</v>
      </c>
      <c r="WCT71" s="191">
        <f t="shared" si="246"/>
        <v>0</v>
      </c>
      <c r="WCU71" s="191">
        <f t="shared" si="246"/>
        <v>0</v>
      </c>
      <c r="WCV71" s="191">
        <f t="shared" si="246"/>
        <v>0</v>
      </c>
      <c r="WCW71" s="191">
        <f t="shared" si="246"/>
        <v>0</v>
      </c>
      <c r="WCX71" s="191">
        <f t="shared" si="246"/>
        <v>0</v>
      </c>
      <c r="WCY71" s="191">
        <f t="shared" si="246"/>
        <v>0</v>
      </c>
      <c r="WCZ71" s="191">
        <f t="shared" si="246"/>
        <v>0</v>
      </c>
      <c r="WDA71" s="191">
        <f t="shared" si="246"/>
        <v>0</v>
      </c>
      <c r="WDB71" s="191">
        <f t="shared" si="246"/>
        <v>0</v>
      </c>
      <c r="WDC71" s="191">
        <f t="shared" si="246"/>
        <v>0</v>
      </c>
      <c r="WDD71" s="191">
        <f t="shared" si="246"/>
        <v>0</v>
      </c>
      <c r="WDE71" s="191">
        <f t="shared" si="246"/>
        <v>0</v>
      </c>
      <c r="WDF71" s="191">
        <f t="shared" si="246"/>
        <v>0</v>
      </c>
      <c r="WDG71" s="191">
        <f t="shared" si="246"/>
        <v>0</v>
      </c>
      <c r="WDH71" s="191">
        <f t="shared" si="246"/>
        <v>0</v>
      </c>
      <c r="WDI71" s="191">
        <f t="shared" si="246"/>
        <v>0</v>
      </c>
      <c r="WDJ71" s="191">
        <f t="shared" si="246"/>
        <v>0</v>
      </c>
      <c r="WDK71" s="191">
        <f t="shared" si="246"/>
        <v>0</v>
      </c>
      <c r="WDL71" s="191">
        <f t="shared" si="246"/>
        <v>0</v>
      </c>
      <c r="WDM71" s="191">
        <f t="shared" si="246"/>
        <v>0</v>
      </c>
      <c r="WDN71" s="191">
        <f t="shared" si="246"/>
        <v>0</v>
      </c>
      <c r="WDO71" s="191">
        <f t="shared" si="246"/>
        <v>0</v>
      </c>
      <c r="WDP71" s="191">
        <f t="shared" si="246"/>
        <v>0</v>
      </c>
      <c r="WDQ71" s="191">
        <f t="shared" si="246"/>
        <v>0</v>
      </c>
      <c r="WDR71" s="191">
        <f t="shared" si="246"/>
        <v>0</v>
      </c>
      <c r="WDS71" s="191">
        <f t="shared" si="246"/>
        <v>0</v>
      </c>
      <c r="WDT71" s="191">
        <f t="shared" si="246"/>
        <v>0</v>
      </c>
      <c r="WDU71" s="191">
        <f t="shared" si="246"/>
        <v>0</v>
      </c>
      <c r="WDV71" s="191">
        <f t="shared" si="246"/>
        <v>0</v>
      </c>
      <c r="WDW71" s="191">
        <f t="shared" si="246"/>
        <v>0</v>
      </c>
      <c r="WDX71" s="191">
        <f t="shared" si="246"/>
        <v>0</v>
      </c>
      <c r="WDY71" s="191">
        <f t="shared" si="246"/>
        <v>0</v>
      </c>
      <c r="WDZ71" s="191">
        <f t="shared" si="246"/>
        <v>0</v>
      </c>
      <c r="WEA71" s="191">
        <f t="shared" si="246"/>
        <v>0</v>
      </c>
      <c r="WEB71" s="191">
        <f t="shared" si="246"/>
        <v>0</v>
      </c>
      <c r="WEC71" s="191">
        <f t="shared" si="246"/>
        <v>0</v>
      </c>
      <c r="WED71" s="191">
        <f t="shared" si="246"/>
        <v>0</v>
      </c>
      <c r="WEE71" s="191">
        <f t="shared" ref="WEE71:WGP71" si="247">SUM(WEE72:WEE84)</f>
        <v>0</v>
      </c>
      <c r="WEF71" s="191">
        <f t="shared" si="247"/>
        <v>0</v>
      </c>
      <c r="WEG71" s="191">
        <f t="shared" si="247"/>
        <v>0</v>
      </c>
      <c r="WEH71" s="191">
        <f t="shared" si="247"/>
        <v>0</v>
      </c>
      <c r="WEI71" s="191">
        <f t="shared" si="247"/>
        <v>0</v>
      </c>
      <c r="WEJ71" s="191">
        <f t="shared" si="247"/>
        <v>0</v>
      </c>
      <c r="WEK71" s="191">
        <f t="shared" si="247"/>
        <v>0</v>
      </c>
      <c r="WEL71" s="191">
        <f t="shared" si="247"/>
        <v>0</v>
      </c>
      <c r="WEM71" s="191">
        <f t="shared" si="247"/>
        <v>0</v>
      </c>
      <c r="WEN71" s="191">
        <f t="shared" si="247"/>
        <v>0</v>
      </c>
      <c r="WEO71" s="191">
        <f t="shared" si="247"/>
        <v>0</v>
      </c>
      <c r="WEP71" s="191">
        <f t="shared" si="247"/>
        <v>0</v>
      </c>
      <c r="WEQ71" s="191">
        <f t="shared" si="247"/>
        <v>0</v>
      </c>
      <c r="WER71" s="191">
        <f t="shared" si="247"/>
        <v>0</v>
      </c>
      <c r="WES71" s="191">
        <f t="shared" si="247"/>
        <v>0</v>
      </c>
      <c r="WET71" s="191">
        <f t="shared" si="247"/>
        <v>0</v>
      </c>
      <c r="WEU71" s="191">
        <f t="shared" si="247"/>
        <v>0</v>
      </c>
      <c r="WEV71" s="191">
        <f t="shared" si="247"/>
        <v>0</v>
      </c>
      <c r="WEW71" s="191">
        <f t="shared" si="247"/>
        <v>0</v>
      </c>
      <c r="WEX71" s="191">
        <f t="shared" si="247"/>
        <v>0</v>
      </c>
      <c r="WEY71" s="191">
        <f t="shared" si="247"/>
        <v>0</v>
      </c>
      <c r="WEZ71" s="191">
        <f t="shared" si="247"/>
        <v>0</v>
      </c>
      <c r="WFA71" s="191">
        <f t="shared" si="247"/>
        <v>0</v>
      </c>
      <c r="WFB71" s="191">
        <f t="shared" si="247"/>
        <v>0</v>
      </c>
      <c r="WFC71" s="191">
        <f t="shared" si="247"/>
        <v>0</v>
      </c>
      <c r="WFD71" s="191">
        <f t="shared" si="247"/>
        <v>0</v>
      </c>
      <c r="WFE71" s="191">
        <f t="shared" si="247"/>
        <v>0</v>
      </c>
      <c r="WFF71" s="191">
        <f t="shared" si="247"/>
        <v>0</v>
      </c>
      <c r="WFG71" s="191">
        <f t="shared" si="247"/>
        <v>0</v>
      </c>
      <c r="WFH71" s="191">
        <f t="shared" si="247"/>
        <v>0</v>
      </c>
      <c r="WFI71" s="191">
        <f t="shared" si="247"/>
        <v>0</v>
      </c>
      <c r="WFJ71" s="191">
        <f t="shared" si="247"/>
        <v>0</v>
      </c>
      <c r="WFK71" s="191">
        <f t="shared" si="247"/>
        <v>0</v>
      </c>
      <c r="WFL71" s="191">
        <f t="shared" si="247"/>
        <v>0</v>
      </c>
      <c r="WFM71" s="191">
        <f t="shared" si="247"/>
        <v>0</v>
      </c>
      <c r="WFN71" s="191">
        <f t="shared" si="247"/>
        <v>0</v>
      </c>
      <c r="WFO71" s="191">
        <f t="shared" si="247"/>
        <v>0</v>
      </c>
      <c r="WFP71" s="191">
        <f t="shared" si="247"/>
        <v>0</v>
      </c>
      <c r="WFQ71" s="191">
        <f t="shared" si="247"/>
        <v>0</v>
      </c>
      <c r="WFR71" s="191">
        <f t="shared" si="247"/>
        <v>0</v>
      </c>
      <c r="WFS71" s="191">
        <f t="shared" si="247"/>
        <v>0</v>
      </c>
      <c r="WFT71" s="191">
        <f t="shared" si="247"/>
        <v>0</v>
      </c>
      <c r="WFU71" s="191">
        <f t="shared" si="247"/>
        <v>0</v>
      </c>
      <c r="WFV71" s="191">
        <f t="shared" si="247"/>
        <v>0</v>
      </c>
      <c r="WFW71" s="191">
        <f t="shared" si="247"/>
        <v>0</v>
      </c>
      <c r="WFX71" s="191">
        <f t="shared" si="247"/>
        <v>0</v>
      </c>
      <c r="WFY71" s="191">
        <f t="shared" si="247"/>
        <v>0</v>
      </c>
      <c r="WFZ71" s="191">
        <f t="shared" si="247"/>
        <v>0</v>
      </c>
      <c r="WGA71" s="191">
        <f t="shared" si="247"/>
        <v>0</v>
      </c>
      <c r="WGB71" s="191">
        <f t="shared" si="247"/>
        <v>0</v>
      </c>
      <c r="WGC71" s="191">
        <f t="shared" si="247"/>
        <v>0</v>
      </c>
      <c r="WGD71" s="191">
        <f t="shared" si="247"/>
        <v>0</v>
      </c>
      <c r="WGE71" s="191">
        <f t="shared" si="247"/>
        <v>0</v>
      </c>
      <c r="WGF71" s="191">
        <f t="shared" si="247"/>
        <v>0</v>
      </c>
      <c r="WGG71" s="191">
        <f t="shared" si="247"/>
        <v>0</v>
      </c>
      <c r="WGH71" s="191">
        <f t="shared" si="247"/>
        <v>0</v>
      </c>
      <c r="WGI71" s="191">
        <f t="shared" si="247"/>
        <v>0</v>
      </c>
      <c r="WGJ71" s="191">
        <f t="shared" si="247"/>
        <v>0</v>
      </c>
      <c r="WGK71" s="191">
        <f t="shared" si="247"/>
        <v>0</v>
      </c>
      <c r="WGL71" s="191">
        <f t="shared" si="247"/>
        <v>0</v>
      </c>
      <c r="WGM71" s="191">
        <f t="shared" si="247"/>
        <v>0</v>
      </c>
      <c r="WGN71" s="191">
        <f t="shared" si="247"/>
        <v>0</v>
      </c>
      <c r="WGO71" s="191">
        <f t="shared" si="247"/>
        <v>0</v>
      </c>
      <c r="WGP71" s="191">
        <f t="shared" si="247"/>
        <v>0</v>
      </c>
      <c r="WGQ71" s="191">
        <f t="shared" ref="WGQ71:WJB71" si="248">SUM(WGQ72:WGQ84)</f>
        <v>0</v>
      </c>
      <c r="WGR71" s="191">
        <f t="shared" si="248"/>
        <v>0</v>
      </c>
      <c r="WGS71" s="191">
        <f t="shared" si="248"/>
        <v>0</v>
      </c>
      <c r="WGT71" s="191">
        <f t="shared" si="248"/>
        <v>0</v>
      </c>
      <c r="WGU71" s="191">
        <f t="shared" si="248"/>
        <v>0</v>
      </c>
      <c r="WGV71" s="191">
        <f t="shared" si="248"/>
        <v>0</v>
      </c>
      <c r="WGW71" s="191">
        <f t="shared" si="248"/>
        <v>0</v>
      </c>
      <c r="WGX71" s="191">
        <f t="shared" si="248"/>
        <v>0</v>
      </c>
      <c r="WGY71" s="191">
        <f t="shared" si="248"/>
        <v>0</v>
      </c>
      <c r="WGZ71" s="191">
        <f t="shared" si="248"/>
        <v>0</v>
      </c>
      <c r="WHA71" s="191">
        <f t="shared" si="248"/>
        <v>0</v>
      </c>
      <c r="WHB71" s="191">
        <f t="shared" si="248"/>
        <v>0</v>
      </c>
      <c r="WHC71" s="191">
        <f t="shared" si="248"/>
        <v>0</v>
      </c>
      <c r="WHD71" s="191">
        <f t="shared" si="248"/>
        <v>0</v>
      </c>
      <c r="WHE71" s="191">
        <f t="shared" si="248"/>
        <v>0</v>
      </c>
      <c r="WHF71" s="191">
        <f t="shared" si="248"/>
        <v>0</v>
      </c>
      <c r="WHG71" s="191">
        <f t="shared" si="248"/>
        <v>0</v>
      </c>
      <c r="WHH71" s="191">
        <f t="shared" si="248"/>
        <v>0</v>
      </c>
      <c r="WHI71" s="191">
        <f t="shared" si="248"/>
        <v>0</v>
      </c>
      <c r="WHJ71" s="191">
        <f t="shared" si="248"/>
        <v>0</v>
      </c>
      <c r="WHK71" s="191">
        <f t="shared" si="248"/>
        <v>0</v>
      </c>
      <c r="WHL71" s="191">
        <f t="shared" si="248"/>
        <v>0</v>
      </c>
      <c r="WHM71" s="191">
        <f t="shared" si="248"/>
        <v>0</v>
      </c>
      <c r="WHN71" s="191">
        <f t="shared" si="248"/>
        <v>0</v>
      </c>
      <c r="WHO71" s="191">
        <f t="shared" si="248"/>
        <v>0</v>
      </c>
      <c r="WHP71" s="191">
        <f t="shared" si="248"/>
        <v>0</v>
      </c>
      <c r="WHQ71" s="191">
        <f t="shared" si="248"/>
        <v>0</v>
      </c>
      <c r="WHR71" s="191">
        <f t="shared" si="248"/>
        <v>0</v>
      </c>
      <c r="WHS71" s="191">
        <f t="shared" si="248"/>
        <v>0</v>
      </c>
      <c r="WHT71" s="191">
        <f t="shared" si="248"/>
        <v>0</v>
      </c>
      <c r="WHU71" s="191">
        <f t="shared" si="248"/>
        <v>0</v>
      </c>
      <c r="WHV71" s="191">
        <f t="shared" si="248"/>
        <v>0</v>
      </c>
      <c r="WHW71" s="191">
        <f t="shared" si="248"/>
        <v>0</v>
      </c>
      <c r="WHX71" s="191">
        <f t="shared" si="248"/>
        <v>0</v>
      </c>
      <c r="WHY71" s="191">
        <f t="shared" si="248"/>
        <v>0</v>
      </c>
      <c r="WHZ71" s="191">
        <f t="shared" si="248"/>
        <v>0</v>
      </c>
      <c r="WIA71" s="191">
        <f t="shared" si="248"/>
        <v>0</v>
      </c>
      <c r="WIB71" s="191">
        <f t="shared" si="248"/>
        <v>0</v>
      </c>
      <c r="WIC71" s="191">
        <f t="shared" si="248"/>
        <v>0</v>
      </c>
      <c r="WID71" s="191">
        <f t="shared" si="248"/>
        <v>0</v>
      </c>
      <c r="WIE71" s="191">
        <f t="shared" si="248"/>
        <v>0</v>
      </c>
      <c r="WIF71" s="191">
        <f t="shared" si="248"/>
        <v>0</v>
      </c>
      <c r="WIG71" s="191">
        <f t="shared" si="248"/>
        <v>0</v>
      </c>
      <c r="WIH71" s="191">
        <f t="shared" si="248"/>
        <v>0</v>
      </c>
      <c r="WII71" s="191">
        <f t="shared" si="248"/>
        <v>0</v>
      </c>
      <c r="WIJ71" s="191">
        <f t="shared" si="248"/>
        <v>0</v>
      </c>
      <c r="WIK71" s="191">
        <f t="shared" si="248"/>
        <v>0</v>
      </c>
      <c r="WIL71" s="191">
        <f t="shared" si="248"/>
        <v>0</v>
      </c>
      <c r="WIM71" s="191">
        <f t="shared" si="248"/>
        <v>0</v>
      </c>
      <c r="WIN71" s="191">
        <f t="shared" si="248"/>
        <v>0</v>
      </c>
      <c r="WIO71" s="191">
        <f t="shared" si="248"/>
        <v>0</v>
      </c>
      <c r="WIP71" s="191">
        <f t="shared" si="248"/>
        <v>0</v>
      </c>
      <c r="WIQ71" s="191">
        <f t="shared" si="248"/>
        <v>0</v>
      </c>
      <c r="WIR71" s="191">
        <f t="shared" si="248"/>
        <v>0</v>
      </c>
      <c r="WIS71" s="191">
        <f t="shared" si="248"/>
        <v>0</v>
      </c>
      <c r="WIT71" s="191">
        <f t="shared" si="248"/>
        <v>0</v>
      </c>
      <c r="WIU71" s="191">
        <f t="shared" si="248"/>
        <v>0</v>
      </c>
      <c r="WIV71" s="191">
        <f t="shared" si="248"/>
        <v>0</v>
      </c>
      <c r="WIW71" s="191">
        <f t="shared" si="248"/>
        <v>0</v>
      </c>
      <c r="WIX71" s="191">
        <f t="shared" si="248"/>
        <v>0</v>
      </c>
      <c r="WIY71" s="191">
        <f t="shared" si="248"/>
        <v>0</v>
      </c>
      <c r="WIZ71" s="191">
        <f t="shared" si="248"/>
        <v>0</v>
      </c>
      <c r="WJA71" s="191">
        <f t="shared" si="248"/>
        <v>0</v>
      </c>
      <c r="WJB71" s="191">
        <f t="shared" si="248"/>
        <v>0</v>
      </c>
      <c r="WJC71" s="191">
        <f t="shared" ref="WJC71:WLN71" si="249">SUM(WJC72:WJC84)</f>
        <v>0</v>
      </c>
      <c r="WJD71" s="191">
        <f t="shared" si="249"/>
        <v>0</v>
      </c>
      <c r="WJE71" s="191">
        <f t="shared" si="249"/>
        <v>0</v>
      </c>
      <c r="WJF71" s="191">
        <f t="shared" si="249"/>
        <v>0</v>
      </c>
      <c r="WJG71" s="191">
        <f t="shared" si="249"/>
        <v>0</v>
      </c>
      <c r="WJH71" s="191">
        <f t="shared" si="249"/>
        <v>0</v>
      </c>
      <c r="WJI71" s="191">
        <f t="shared" si="249"/>
        <v>0</v>
      </c>
      <c r="WJJ71" s="191">
        <f t="shared" si="249"/>
        <v>0</v>
      </c>
      <c r="WJK71" s="191">
        <f t="shared" si="249"/>
        <v>0</v>
      </c>
      <c r="WJL71" s="191">
        <f t="shared" si="249"/>
        <v>0</v>
      </c>
      <c r="WJM71" s="191">
        <f t="shared" si="249"/>
        <v>0</v>
      </c>
      <c r="WJN71" s="191">
        <f t="shared" si="249"/>
        <v>0</v>
      </c>
      <c r="WJO71" s="191">
        <f t="shared" si="249"/>
        <v>0</v>
      </c>
      <c r="WJP71" s="191">
        <f t="shared" si="249"/>
        <v>0</v>
      </c>
      <c r="WJQ71" s="191">
        <f t="shared" si="249"/>
        <v>0</v>
      </c>
      <c r="WJR71" s="191">
        <f t="shared" si="249"/>
        <v>0</v>
      </c>
      <c r="WJS71" s="191">
        <f t="shared" si="249"/>
        <v>0</v>
      </c>
      <c r="WJT71" s="191">
        <f t="shared" si="249"/>
        <v>0</v>
      </c>
      <c r="WJU71" s="191">
        <f t="shared" si="249"/>
        <v>0</v>
      </c>
      <c r="WJV71" s="191">
        <f t="shared" si="249"/>
        <v>0</v>
      </c>
      <c r="WJW71" s="191">
        <f t="shared" si="249"/>
        <v>0</v>
      </c>
      <c r="WJX71" s="191">
        <f t="shared" si="249"/>
        <v>0</v>
      </c>
      <c r="WJY71" s="191">
        <f t="shared" si="249"/>
        <v>0</v>
      </c>
      <c r="WJZ71" s="191">
        <f t="shared" si="249"/>
        <v>0</v>
      </c>
      <c r="WKA71" s="191">
        <f t="shared" si="249"/>
        <v>0</v>
      </c>
      <c r="WKB71" s="191">
        <f t="shared" si="249"/>
        <v>0</v>
      </c>
      <c r="WKC71" s="191">
        <f t="shared" si="249"/>
        <v>0</v>
      </c>
      <c r="WKD71" s="191">
        <f t="shared" si="249"/>
        <v>0</v>
      </c>
      <c r="WKE71" s="191">
        <f t="shared" si="249"/>
        <v>0</v>
      </c>
      <c r="WKF71" s="191">
        <f t="shared" si="249"/>
        <v>0</v>
      </c>
      <c r="WKG71" s="191">
        <f t="shared" si="249"/>
        <v>0</v>
      </c>
      <c r="WKH71" s="191">
        <f t="shared" si="249"/>
        <v>0</v>
      </c>
      <c r="WKI71" s="191">
        <f t="shared" si="249"/>
        <v>0</v>
      </c>
      <c r="WKJ71" s="191">
        <f t="shared" si="249"/>
        <v>0</v>
      </c>
      <c r="WKK71" s="191">
        <f t="shared" si="249"/>
        <v>0</v>
      </c>
      <c r="WKL71" s="191">
        <f t="shared" si="249"/>
        <v>0</v>
      </c>
      <c r="WKM71" s="191">
        <f t="shared" si="249"/>
        <v>0</v>
      </c>
      <c r="WKN71" s="191">
        <f t="shared" si="249"/>
        <v>0</v>
      </c>
      <c r="WKO71" s="191">
        <f t="shared" si="249"/>
        <v>0</v>
      </c>
      <c r="WKP71" s="191">
        <f t="shared" si="249"/>
        <v>0</v>
      </c>
      <c r="WKQ71" s="191">
        <f t="shared" si="249"/>
        <v>0</v>
      </c>
      <c r="WKR71" s="191">
        <f t="shared" si="249"/>
        <v>0</v>
      </c>
      <c r="WKS71" s="191">
        <f t="shared" si="249"/>
        <v>0</v>
      </c>
      <c r="WKT71" s="191">
        <f t="shared" si="249"/>
        <v>0</v>
      </c>
      <c r="WKU71" s="191">
        <f t="shared" si="249"/>
        <v>0</v>
      </c>
      <c r="WKV71" s="191">
        <f t="shared" si="249"/>
        <v>0</v>
      </c>
      <c r="WKW71" s="191">
        <f t="shared" si="249"/>
        <v>0</v>
      </c>
      <c r="WKX71" s="191">
        <f t="shared" si="249"/>
        <v>0</v>
      </c>
      <c r="WKY71" s="191">
        <f t="shared" si="249"/>
        <v>0</v>
      </c>
      <c r="WKZ71" s="191">
        <f t="shared" si="249"/>
        <v>0</v>
      </c>
      <c r="WLA71" s="191">
        <f t="shared" si="249"/>
        <v>0</v>
      </c>
      <c r="WLB71" s="191">
        <f t="shared" si="249"/>
        <v>0</v>
      </c>
      <c r="WLC71" s="191">
        <f t="shared" si="249"/>
        <v>0</v>
      </c>
      <c r="WLD71" s="191">
        <f t="shared" si="249"/>
        <v>0</v>
      </c>
      <c r="WLE71" s="191">
        <f t="shared" si="249"/>
        <v>0</v>
      </c>
      <c r="WLF71" s="191">
        <f t="shared" si="249"/>
        <v>0</v>
      </c>
      <c r="WLG71" s="191">
        <f t="shared" si="249"/>
        <v>0</v>
      </c>
      <c r="WLH71" s="191">
        <f t="shared" si="249"/>
        <v>0</v>
      </c>
      <c r="WLI71" s="191">
        <f t="shared" si="249"/>
        <v>0</v>
      </c>
      <c r="WLJ71" s="191">
        <f t="shared" si="249"/>
        <v>0</v>
      </c>
      <c r="WLK71" s="191">
        <f t="shared" si="249"/>
        <v>0</v>
      </c>
      <c r="WLL71" s="191">
        <f t="shared" si="249"/>
        <v>0</v>
      </c>
      <c r="WLM71" s="191">
        <f t="shared" si="249"/>
        <v>0</v>
      </c>
      <c r="WLN71" s="191">
        <f t="shared" si="249"/>
        <v>0</v>
      </c>
      <c r="WLO71" s="191">
        <f t="shared" ref="WLO71:WNZ71" si="250">SUM(WLO72:WLO84)</f>
        <v>0</v>
      </c>
      <c r="WLP71" s="191">
        <f t="shared" si="250"/>
        <v>0</v>
      </c>
      <c r="WLQ71" s="191">
        <f t="shared" si="250"/>
        <v>0</v>
      </c>
      <c r="WLR71" s="191">
        <f t="shared" si="250"/>
        <v>0</v>
      </c>
      <c r="WLS71" s="191">
        <f t="shared" si="250"/>
        <v>0</v>
      </c>
      <c r="WLT71" s="191">
        <f t="shared" si="250"/>
        <v>0</v>
      </c>
      <c r="WLU71" s="191">
        <f t="shared" si="250"/>
        <v>0</v>
      </c>
      <c r="WLV71" s="191">
        <f t="shared" si="250"/>
        <v>0</v>
      </c>
      <c r="WLW71" s="191">
        <f t="shared" si="250"/>
        <v>0</v>
      </c>
      <c r="WLX71" s="191">
        <f t="shared" si="250"/>
        <v>0</v>
      </c>
      <c r="WLY71" s="191">
        <f t="shared" si="250"/>
        <v>0</v>
      </c>
      <c r="WLZ71" s="191">
        <f t="shared" si="250"/>
        <v>0</v>
      </c>
      <c r="WMA71" s="191">
        <f t="shared" si="250"/>
        <v>0</v>
      </c>
      <c r="WMB71" s="191">
        <f t="shared" si="250"/>
        <v>0</v>
      </c>
      <c r="WMC71" s="191">
        <f t="shared" si="250"/>
        <v>0</v>
      </c>
      <c r="WMD71" s="191">
        <f t="shared" si="250"/>
        <v>0</v>
      </c>
      <c r="WME71" s="191">
        <f t="shared" si="250"/>
        <v>0</v>
      </c>
      <c r="WMF71" s="191">
        <f t="shared" si="250"/>
        <v>0</v>
      </c>
      <c r="WMG71" s="191">
        <f t="shared" si="250"/>
        <v>0</v>
      </c>
      <c r="WMH71" s="191">
        <f t="shared" si="250"/>
        <v>0</v>
      </c>
      <c r="WMI71" s="191">
        <f t="shared" si="250"/>
        <v>0</v>
      </c>
      <c r="WMJ71" s="191">
        <f t="shared" si="250"/>
        <v>0</v>
      </c>
      <c r="WMK71" s="191">
        <f t="shared" si="250"/>
        <v>0</v>
      </c>
      <c r="WML71" s="191">
        <f t="shared" si="250"/>
        <v>0</v>
      </c>
      <c r="WMM71" s="191">
        <f t="shared" si="250"/>
        <v>0</v>
      </c>
      <c r="WMN71" s="191">
        <f t="shared" si="250"/>
        <v>0</v>
      </c>
      <c r="WMO71" s="191">
        <f t="shared" si="250"/>
        <v>0</v>
      </c>
      <c r="WMP71" s="191">
        <f t="shared" si="250"/>
        <v>0</v>
      </c>
      <c r="WMQ71" s="191">
        <f t="shared" si="250"/>
        <v>0</v>
      </c>
      <c r="WMR71" s="191">
        <f t="shared" si="250"/>
        <v>0</v>
      </c>
      <c r="WMS71" s="191">
        <f t="shared" si="250"/>
        <v>0</v>
      </c>
      <c r="WMT71" s="191">
        <f t="shared" si="250"/>
        <v>0</v>
      </c>
      <c r="WMU71" s="191">
        <f t="shared" si="250"/>
        <v>0</v>
      </c>
      <c r="WMV71" s="191">
        <f t="shared" si="250"/>
        <v>0</v>
      </c>
      <c r="WMW71" s="191">
        <f t="shared" si="250"/>
        <v>0</v>
      </c>
      <c r="WMX71" s="191">
        <f t="shared" si="250"/>
        <v>0</v>
      </c>
      <c r="WMY71" s="191">
        <f t="shared" si="250"/>
        <v>0</v>
      </c>
      <c r="WMZ71" s="191">
        <f t="shared" si="250"/>
        <v>0</v>
      </c>
      <c r="WNA71" s="191">
        <f t="shared" si="250"/>
        <v>0</v>
      </c>
      <c r="WNB71" s="191">
        <f t="shared" si="250"/>
        <v>0</v>
      </c>
      <c r="WNC71" s="191">
        <f t="shared" si="250"/>
        <v>0</v>
      </c>
      <c r="WND71" s="191">
        <f t="shared" si="250"/>
        <v>0</v>
      </c>
      <c r="WNE71" s="191">
        <f t="shared" si="250"/>
        <v>0</v>
      </c>
      <c r="WNF71" s="191">
        <f t="shared" si="250"/>
        <v>0</v>
      </c>
      <c r="WNG71" s="191">
        <f t="shared" si="250"/>
        <v>0</v>
      </c>
      <c r="WNH71" s="191">
        <f t="shared" si="250"/>
        <v>0</v>
      </c>
      <c r="WNI71" s="191">
        <f t="shared" si="250"/>
        <v>0</v>
      </c>
      <c r="WNJ71" s="191">
        <f t="shared" si="250"/>
        <v>0</v>
      </c>
      <c r="WNK71" s="191">
        <f t="shared" si="250"/>
        <v>0</v>
      </c>
      <c r="WNL71" s="191">
        <f t="shared" si="250"/>
        <v>0</v>
      </c>
      <c r="WNM71" s="191">
        <f t="shared" si="250"/>
        <v>0</v>
      </c>
      <c r="WNN71" s="191">
        <f t="shared" si="250"/>
        <v>0</v>
      </c>
      <c r="WNO71" s="191">
        <f t="shared" si="250"/>
        <v>0</v>
      </c>
      <c r="WNP71" s="191">
        <f t="shared" si="250"/>
        <v>0</v>
      </c>
      <c r="WNQ71" s="191">
        <f t="shared" si="250"/>
        <v>0</v>
      </c>
      <c r="WNR71" s="191">
        <f t="shared" si="250"/>
        <v>0</v>
      </c>
      <c r="WNS71" s="191">
        <f t="shared" si="250"/>
        <v>0</v>
      </c>
      <c r="WNT71" s="191">
        <f t="shared" si="250"/>
        <v>0</v>
      </c>
      <c r="WNU71" s="191">
        <f t="shared" si="250"/>
        <v>0</v>
      </c>
      <c r="WNV71" s="191">
        <f t="shared" si="250"/>
        <v>0</v>
      </c>
      <c r="WNW71" s="191">
        <f t="shared" si="250"/>
        <v>0</v>
      </c>
      <c r="WNX71" s="191">
        <f t="shared" si="250"/>
        <v>0</v>
      </c>
      <c r="WNY71" s="191">
        <f t="shared" si="250"/>
        <v>0</v>
      </c>
      <c r="WNZ71" s="191">
        <f t="shared" si="250"/>
        <v>0</v>
      </c>
      <c r="WOA71" s="191">
        <f t="shared" ref="WOA71:WQL71" si="251">SUM(WOA72:WOA84)</f>
        <v>0</v>
      </c>
      <c r="WOB71" s="191">
        <f t="shared" si="251"/>
        <v>0</v>
      </c>
      <c r="WOC71" s="191">
        <f t="shared" si="251"/>
        <v>0</v>
      </c>
      <c r="WOD71" s="191">
        <f t="shared" si="251"/>
        <v>0</v>
      </c>
      <c r="WOE71" s="191">
        <f t="shared" si="251"/>
        <v>0</v>
      </c>
      <c r="WOF71" s="191">
        <f t="shared" si="251"/>
        <v>0</v>
      </c>
      <c r="WOG71" s="191">
        <f t="shared" si="251"/>
        <v>0</v>
      </c>
      <c r="WOH71" s="191">
        <f t="shared" si="251"/>
        <v>0</v>
      </c>
      <c r="WOI71" s="191">
        <f t="shared" si="251"/>
        <v>0</v>
      </c>
      <c r="WOJ71" s="191">
        <f t="shared" si="251"/>
        <v>0</v>
      </c>
      <c r="WOK71" s="191">
        <f t="shared" si="251"/>
        <v>0</v>
      </c>
      <c r="WOL71" s="191">
        <f t="shared" si="251"/>
        <v>0</v>
      </c>
      <c r="WOM71" s="191">
        <f t="shared" si="251"/>
        <v>0</v>
      </c>
      <c r="WON71" s="191">
        <f t="shared" si="251"/>
        <v>0</v>
      </c>
      <c r="WOO71" s="191">
        <f t="shared" si="251"/>
        <v>0</v>
      </c>
      <c r="WOP71" s="191">
        <f t="shared" si="251"/>
        <v>0</v>
      </c>
      <c r="WOQ71" s="191">
        <f t="shared" si="251"/>
        <v>0</v>
      </c>
      <c r="WOR71" s="191">
        <f t="shared" si="251"/>
        <v>0</v>
      </c>
      <c r="WOS71" s="191">
        <f t="shared" si="251"/>
        <v>0</v>
      </c>
      <c r="WOT71" s="191">
        <f t="shared" si="251"/>
        <v>0</v>
      </c>
      <c r="WOU71" s="191">
        <f t="shared" si="251"/>
        <v>0</v>
      </c>
      <c r="WOV71" s="191">
        <f t="shared" si="251"/>
        <v>0</v>
      </c>
      <c r="WOW71" s="191">
        <f t="shared" si="251"/>
        <v>0</v>
      </c>
      <c r="WOX71" s="191">
        <f t="shared" si="251"/>
        <v>0</v>
      </c>
      <c r="WOY71" s="191">
        <f t="shared" si="251"/>
        <v>0</v>
      </c>
      <c r="WOZ71" s="191">
        <f t="shared" si="251"/>
        <v>0</v>
      </c>
      <c r="WPA71" s="191">
        <f t="shared" si="251"/>
        <v>0</v>
      </c>
      <c r="WPB71" s="191">
        <f t="shared" si="251"/>
        <v>0</v>
      </c>
      <c r="WPC71" s="191">
        <f t="shared" si="251"/>
        <v>0</v>
      </c>
      <c r="WPD71" s="191">
        <f t="shared" si="251"/>
        <v>0</v>
      </c>
      <c r="WPE71" s="191">
        <f t="shared" si="251"/>
        <v>0</v>
      </c>
      <c r="WPF71" s="191">
        <f t="shared" si="251"/>
        <v>0</v>
      </c>
      <c r="WPG71" s="191">
        <f t="shared" si="251"/>
        <v>0</v>
      </c>
      <c r="WPH71" s="191">
        <f t="shared" si="251"/>
        <v>0</v>
      </c>
      <c r="WPI71" s="191">
        <f t="shared" si="251"/>
        <v>0</v>
      </c>
      <c r="WPJ71" s="191">
        <f t="shared" si="251"/>
        <v>0</v>
      </c>
      <c r="WPK71" s="191">
        <f t="shared" si="251"/>
        <v>0</v>
      </c>
      <c r="WPL71" s="191">
        <f t="shared" si="251"/>
        <v>0</v>
      </c>
      <c r="WPM71" s="191">
        <f t="shared" si="251"/>
        <v>0</v>
      </c>
      <c r="WPN71" s="191">
        <f t="shared" si="251"/>
        <v>0</v>
      </c>
      <c r="WPO71" s="191">
        <f t="shared" si="251"/>
        <v>0</v>
      </c>
      <c r="WPP71" s="191">
        <f t="shared" si="251"/>
        <v>0</v>
      </c>
      <c r="WPQ71" s="191">
        <f t="shared" si="251"/>
        <v>0</v>
      </c>
      <c r="WPR71" s="191">
        <f t="shared" si="251"/>
        <v>0</v>
      </c>
      <c r="WPS71" s="191">
        <f t="shared" si="251"/>
        <v>0</v>
      </c>
      <c r="WPT71" s="191">
        <f t="shared" si="251"/>
        <v>0</v>
      </c>
      <c r="WPU71" s="191">
        <f t="shared" si="251"/>
        <v>0</v>
      </c>
      <c r="WPV71" s="191">
        <f t="shared" si="251"/>
        <v>0</v>
      </c>
      <c r="WPW71" s="191">
        <f t="shared" si="251"/>
        <v>0</v>
      </c>
      <c r="WPX71" s="191">
        <f t="shared" si="251"/>
        <v>0</v>
      </c>
      <c r="WPY71" s="191">
        <f t="shared" si="251"/>
        <v>0</v>
      </c>
      <c r="WPZ71" s="191">
        <f t="shared" si="251"/>
        <v>0</v>
      </c>
      <c r="WQA71" s="191">
        <f t="shared" si="251"/>
        <v>0</v>
      </c>
      <c r="WQB71" s="191">
        <f t="shared" si="251"/>
        <v>0</v>
      </c>
      <c r="WQC71" s="191">
        <f t="shared" si="251"/>
        <v>0</v>
      </c>
      <c r="WQD71" s="191">
        <f t="shared" si="251"/>
        <v>0</v>
      </c>
      <c r="WQE71" s="191">
        <f t="shared" si="251"/>
        <v>0</v>
      </c>
      <c r="WQF71" s="191">
        <f t="shared" si="251"/>
        <v>0</v>
      </c>
      <c r="WQG71" s="191">
        <f t="shared" si="251"/>
        <v>0</v>
      </c>
      <c r="WQH71" s="191">
        <f t="shared" si="251"/>
        <v>0</v>
      </c>
      <c r="WQI71" s="191">
        <f t="shared" si="251"/>
        <v>0</v>
      </c>
      <c r="WQJ71" s="191">
        <f t="shared" si="251"/>
        <v>0</v>
      </c>
      <c r="WQK71" s="191">
        <f t="shared" si="251"/>
        <v>0</v>
      </c>
      <c r="WQL71" s="191">
        <f t="shared" si="251"/>
        <v>0</v>
      </c>
      <c r="WQM71" s="191">
        <f t="shared" ref="WQM71:WSX71" si="252">SUM(WQM72:WQM84)</f>
        <v>0</v>
      </c>
      <c r="WQN71" s="191">
        <f t="shared" si="252"/>
        <v>0</v>
      </c>
      <c r="WQO71" s="191">
        <f t="shared" si="252"/>
        <v>0</v>
      </c>
      <c r="WQP71" s="191">
        <f t="shared" si="252"/>
        <v>0</v>
      </c>
      <c r="WQQ71" s="191">
        <f t="shared" si="252"/>
        <v>0</v>
      </c>
      <c r="WQR71" s="191">
        <f t="shared" si="252"/>
        <v>0</v>
      </c>
      <c r="WQS71" s="191">
        <f t="shared" si="252"/>
        <v>0</v>
      </c>
      <c r="WQT71" s="191">
        <f t="shared" si="252"/>
        <v>0</v>
      </c>
      <c r="WQU71" s="191">
        <f t="shared" si="252"/>
        <v>0</v>
      </c>
      <c r="WQV71" s="191">
        <f t="shared" si="252"/>
        <v>0</v>
      </c>
      <c r="WQW71" s="191">
        <f t="shared" si="252"/>
        <v>0</v>
      </c>
      <c r="WQX71" s="191">
        <f t="shared" si="252"/>
        <v>0</v>
      </c>
      <c r="WQY71" s="191">
        <f t="shared" si="252"/>
        <v>0</v>
      </c>
      <c r="WQZ71" s="191">
        <f t="shared" si="252"/>
        <v>0</v>
      </c>
      <c r="WRA71" s="191">
        <f t="shared" si="252"/>
        <v>0</v>
      </c>
      <c r="WRB71" s="191">
        <f t="shared" si="252"/>
        <v>0</v>
      </c>
      <c r="WRC71" s="191">
        <f t="shared" si="252"/>
        <v>0</v>
      </c>
      <c r="WRD71" s="191">
        <f t="shared" si="252"/>
        <v>0</v>
      </c>
      <c r="WRE71" s="191">
        <f t="shared" si="252"/>
        <v>0</v>
      </c>
      <c r="WRF71" s="191">
        <f t="shared" si="252"/>
        <v>0</v>
      </c>
      <c r="WRG71" s="191">
        <f t="shared" si="252"/>
        <v>0</v>
      </c>
      <c r="WRH71" s="191">
        <f t="shared" si="252"/>
        <v>0</v>
      </c>
      <c r="WRI71" s="191">
        <f t="shared" si="252"/>
        <v>0</v>
      </c>
      <c r="WRJ71" s="191">
        <f t="shared" si="252"/>
        <v>0</v>
      </c>
      <c r="WRK71" s="191">
        <f t="shared" si="252"/>
        <v>0</v>
      </c>
      <c r="WRL71" s="191">
        <f t="shared" si="252"/>
        <v>0</v>
      </c>
      <c r="WRM71" s="191">
        <f t="shared" si="252"/>
        <v>0</v>
      </c>
      <c r="WRN71" s="191">
        <f t="shared" si="252"/>
        <v>0</v>
      </c>
      <c r="WRO71" s="191">
        <f t="shared" si="252"/>
        <v>0</v>
      </c>
      <c r="WRP71" s="191">
        <f t="shared" si="252"/>
        <v>0</v>
      </c>
      <c r="WRQ71" s="191">
        <f t="shared" si="252"/>
        <v>0</v>
      </c>
      <c r="WRR71" s="191">
        <f t="shared" si="252"/>
        <v>0</v>
      </c>
      <c r="WRS71" s="191">
        <f t="shared" si="252"/>
        <v>0</v>
      </c>
      <c r="WRT71" s="191">
        <f t="shared" si="252"/>
        <v>0</v>
      </c>
      <c r="WRU71" s="191">
        <f t="shared" si="252"/>
        <v>0</v>
      </c>
      <c r="WRV71" s="191">
        <f t="shared" si="252"/>
        <v>0</v>
      </c>
      <c r="WRW71" s="191">
        <f t="shared" si="252"/>
        <v>0</v>
      </c>
      <c r="WRX71" s="191">
        <f t="shared" si="252"/>
        <v>0</v>
      </c>
      <c r="WRY71" s="191">
        <f t="shared" si="252"/>
        <v>0</v>
      </c>
      <c r="WRZ71" s="191">
        <f t="shared" si="252"/>
        <v>0</v>
      </c>
      <c r="WSA71" s="191">
        <f t="shared" si="252"/>
        <v>0</v>
      </c>
      <c r="WSB71" s="191">
        <f t="shared" si="252"/>
        <v>0</v>
      </c>
      <c r="WSC71" s="191">
        <f t="shared" si="252"/>
        <v>0</v>
      </c>
      <c r="WSD71" s="191">
        <f t="shared" si="252"/>
        <v>0</v>
      </c>
      <c r="WSE71" s="191">
        <f t="shared" si="252"/>
        <v>0</v>
      </c>
      <c r="WSF71" s="191">
        <f t="shared" si="252"/>
        <v>0</v>
      </c>
      <c r="WSG71" s="191">
        <f t="shared" si="252"/>
        <v>0</v>
      </c>
      <c r="WSH71" s="191">
        <f t="shared" si="252"/>
        <v>0</v>
      </c>
      <c r="WSI71" s="191">
        <f t="shared" si="252"/>
        <v>0</v>
      </c>
      <c r="WSJ71" s="191">
        <f t="shared" si="252"/>
        <v>0</v>
      </c>
      <c r="WSK71" s="191">
        <f t="shared" si="252"/>
        <v>0</v>
      </c>
      <c r="WSL71" s="191">
        <f t="shared" si="252"/>
        <v>0</v>
      </c>
      <c r="WSM71" s="191">
        <f t="shared" si="252"/>
        <v>0</v>
      </c>
      <c r="WSN71" s="191">
        <f t="shared" si="252"/>
        <v>0</v>
      </c>
      <c r="WSO71" s="191">
        <f t="shared" si="252"/>
        <v>0</v>
      </c>
      <c r="WSP71" s="191">
        <f t="shared" si="252"/>
        <v>0</v>
      </c>
      <c r="WSQ71" s="191">
        <f t="shared" si="252"/>
        <v>0</v>
      </c>
      <c r="WSR71" s="191">
        <f t="shared" si="252"/>
        <v>0</v>
      </c>
      <c r="WSS71" s="191">
        <f t="shared" si="252"/>
        <v>0</v>
      </c>
      <c r="WST71" s="191">
        <f t="shared" si="252"/>
        <v>0</v>
      </c>
      <c r="WSU71" s="191">
        <f t="shared" si="252"/>
        <v>0</v>
      </c>
      <c r="WSV71" s="191">
        <f t="shared" si="252"/>
        <v>0</v>
      </c>
      <c r="WSW71" s="191">
        <f t="shared" si="252"/>
        <v>0</v>
      </c>
      <c r="WSX71" s="191">
        <f t="shared" si="252"/>
        <v>0</v>
      </c>
      <c r="WSY71" s="191">
        <f t="shared" ref="WSY71:WVJ71" si="253">SUM(WSY72:WSY84)</f>
        <v>0</v>
      </c>
      <c r="WSZ71" s="191">
        <f t="shared" si="253"/>
        <v>0</v>
      </c>
      <c r="WTA71" s="191">
        <f t="shared" si="253"/>
        <v>0</v>
      </c>
      <c r="WTB71" s="191">
        <f t="shared" si="253"/>
        <v>0</v>
      </c>
      <c r="WTC71" s="191">
        <f t="shared" si="253"/>
        <v>0</v>
      </c>
      <c r="WTD71" s="191">
        <f t="shared" si="253"/>
        <v>0</v>
      </c>
      <c r="WTE71" s="191">
        <f t="shared" si="253"/>
        <v>0</v>
      </c>
      <c r="WTF71" s="191">
        <f t="shared" si="253"/>
        <v>0</v>
      </c>
      <c r="WTG71" s="191">
        <f t="shared" si="253"/>
        <v>0</v>
      </c>
      <c r="WTH71" s="191">
        <f t="shared" si="253"/>
        <v>0</v>
      </c>
      <c r="WTI71" s="191">
        <f t="shared" si="253"/>
        <v>0</v>
      </c>
      <c r="WTJ71" s="191">
        <f t="shared" si="253"/>
        <v>0</v>
      </c>
      <c r="WTK71" s="191">
        <f t="shared" si="253"/>
        <v>0</v>
      </c>
      <c r="WTL71" s="191">
        <f t="shared" si="253"/>
        <v>0</v>
      </c>
      <c r="WTM71" s="191">
        <f t="shared" si="253"/>
        <v>0</v>
      </c>
      <c r="WTN71" s="191">
        <f t="shared" si="253"/>
        <v>0</v>
      </c>
      <c r="WTO71" s="191">
        <f t="shared" si="253"/>
        <v>0</v>
      </c>
      <c r="WTP71" s="191">
        <f t="shared" si="253"/>
        <v>0</v>
      </c>
      <c r="WTQ71" s="191">
        <f t="shared" si="253"/>
        <v>0</v>
      </c>
      <c r="WTR71" s="191">
        <f t="shared" si="253"/>
        <v>0</v>
      </c>
      <c r="WTS71" s="191">
        <f t="shared" si="253"/>
        <v>0</v>
      </c>
      <c r="WTT71" s="191">
        <f t="shared" si="253"/>
        <v>0</v>
      </c>
      <c r="WTU71" s="191">
        <f t="shared" si="253"/>
        <v>0</v>
      </c>
      <c r="WTV71" s="191">
        <f t="shared" si="253"/>
        <v>0</v>
      </c>
      <c r="WTW71" s="191">
        <f t="shared" si="253"/>
        <v>0</v>
      </c>
      <c r="WTX71" s="191">
        <f t="shared" si="253"/>
        <v>0</v>
      </c>
      <c r="WTY71" s="191">
        <f t="shared" si="253"/>
        <v>0</v>
      </c>
      <c r="WTZ71" s="191">
        <f t="shared" si="253"/>
        <v>0</v>
      </c>
      <c r="WUA71" s="191">
        <f t="shared" si="253"/>
        <v>0</v>
      </c>
      <c r="WUB71" s="191">
        <f t="shared" si="253"/>
        <v>0</v>
      </c>
      <c r="WUC71" s="191">
        <f t="shared" si="253"/>
        <v>0</v>
      </c>
      <c r="WUD71" s="191">
        <f t="shared" si="253"/>
        <v>0</v>
      </c>
      <c r="WUE71" s="191">
        <f t="shared" si="253"/>
        <v>0</v>
      </c>
      <c r="WUF71" s="191">
        <f t="shared" si="253"/>
        <v>0</v>
      </c>
      <c r="WUG71" s="191">
        <f t="shared" si="253"/>
        <v>0</v>
      </c>
      <c r="WUH71" s="191">
        <f t="shared" si="253"/>
        <v>0</v>
      </c>
      <c r="WUI71" s="191">
        <f t="shared" si="253"/>
        <v>0</v>
      </c>
      <c r="WUJ71" s="191">
        <f t="shared" si="253"/>
        <v>0</v>
      </c>
      <c r="WUK71" s="191">
        <f t="shared" si="253"/>
        <v>0</v>
      </c>
      <c r="WUL71" s="191">
        <f t="shared" si="253"/>
        <v>0</v>
      </c>
      <c r="WUM71" s="191">
        <f t="shared" si="253"/>
        <v>0</v>
      </c>
      <c r="WUN71" s="191">
        <f t="shared" si="253"/>
        <v>0</v>
      </c>
      <c r="WUO71" s="191">
        <f t="shared" si="253"/>
        <v>0</v>
      </c>
      <c r="WUP71" s="191">
        <f t="shared" si="253"/>
        <v>0</v>
      </c>
      <c r="WUQ71" s="191">
        <f t="shared" si="253"/>
        <v>0</v>
      </c>
      <c r="WUR71" s="191">
        <f t="shared" si="253"/>
        <v>0</v>
      </c>
      <c r="WUS71" s="191">
        <f t="shared" si="253"/>
        <v>0</v>
      </c>
      <c r="WUT71" s="191">
        <f t="shared" si="253"/>
        <v>0</v>
      </c>
      <c r="WUU71" s="191">
        <f t="shared" si="253"/>
        <v>0</v>
      </c>
      <c r="WUV71" s="191">
        <f t="shared" si="253"/>
        <v>0</v>
      </c>
      <c r="WUW71" s="191">
        <f t="shared" si="253"/>
        <v>0</v>
      </c>
      <c r="WUX71" s="191">
        <f t="shared" si="253"/>
        <v>0</v>
      </c>
      <c r="WUY71" s="191">
        <f t="shared" si="253"/>
        <v>0</v>
      </c>
      <c r="WUZ71" s="191">
        <f t="shared" si="253"/>
        <v>0</v>
      </c>
      <c r="WVA71" s="191">
        <f t="shared" si="253"/>
        <v>0</v>
      </c>
      <c r="WVB71" s="191">
        <f t="shared" si="253"/>
        <v>0</v>
      </c>
      <c r="WVC71" s="191">
        <f t="shared" si="253"/>
        <v>0</v>
      </c>
      <c r="WVD71" s="191">
        <f t="shared" si="253"/>
        <v>0</v>
      </c>
      <c r="WVE71" s="191">
        <f t="shared" si="253"/>
        <v>0</v>
      </c>
      <c r="WVF71" s="191">
        <f t="shared" si="253"/>
        <v>0</v>
      </c>
      <c r="WVG71" s="191">
        <f t="shared" si="253"/>
        <v>0</v>
      </c>
      <c r="WVH71" s="191">
        <f t="shared" si="253"/>
        <v>0</v>
      </c>
      <c r="WVI71" s="191">
        <f t="shared" si="253"/>
        <v>0</v>
      </c>
      <c r="WVJ71" s="191">
        <f t="shared" si="253"/>
        <v>0</v>
      </c>
      <c r="WVK71" s="191">
        <f t="shared" ref="WVK71:WXV71" si="254">SUM(WVK72:WVK84)</f>
        <v>0</v>
      </c>
      <c r="WVL71" s="191">
        <f t="shared" si="254"/>
        <v>0</v>
      </c>
      <c r="WVM71" s="191">
        <f t="shared" si="254"/>
        <v>0</v>
      </c>
      <c r="WVN71" s="191">
        <f t="shared" si="254"/>
        <v>0</v>
      </c>
      <c r="WVO71" s="191">
        <f t="shared" si="254"/>
        <v>0</v>
      </c>
      <c r="WVP71" s="191">
        <f t="shared" si="254"/>
        <v>0</v>
      </c>
      <c r="WVQ71" s="191">
        <f t="shared" si="254"/>
        <v>0</v>
      </c>
      <c r="WVR71" s="191">
        <f t="shared" si="254"/>
        <v>0</v>
      </c>
      <c r="WVS71" s="191">
        <f t="shared" si="254"/>
        <v>0</v>
      </c>
      <c r="WVT71" s="191">
        <f t="shared" si="254"/>
        <v>0</v>
      </c>
      <c r="WVU71" s="191">
        <f t="shared" si="254"/>
        <v>0</v>
      </c>
      <c r="WVV71" s="191">
        <f t="shared" si="254"/>
        <v>0</v>
      </c>
      <c r="WVW71" s="191">
        <f t="shared" si="254"/>
        <v>0</v>
      </c>
      <c r="WVX71" s="191">
        <f t="shared" si="254"/>
        <v>0</v>
      </c>
      <c r="WVY71" s="191">
        <f t="shared" si="254"/>
        <v>0</v>
      </c>
      <c r="WVZ71" s="191">
        <f t="shared" si="254"/>
        <v>0</v>
      </c>
      <c r="WWA71" s="191">
        <f t="shared" si="254"/>
        <v>0</v>
      </c>
      <c r="WWB71" s="191">
        <f t="shared" si="254"/>
        <v>0</v>
      </c>
      <c r="WWC71" s="191">
        <f t="shared" si="254"/>
        <v>0</v>
      </c>
      <c r="WWD71" s="191">
        <f t="shared" si="254"/>
        <v>0</v>
      </c>
      <c r="WWE71" s="191">
        <f t="shared" si="254"/>
        <v>0</v>
      </c>
      <c r="WWF71" s="191">
        <f t="shared" si="254"/>
        <v>0</v>
      </c>
      <c r="WWG71" s="191">
        <f t="shared" si="254"/>
        <v>0</v>
      </c>
      <c r="WWH71" s="191">
        <f t="shared" si="254"/>
        <v>0</v>
      </c>
      <c r="WWI71" s="191">
        <f t="shared" si="254"/>
        <v>0</v>
      </c>
      <c r="WWJ71" s="191">
        <f t="shared" si="254"/>
        <v>0</v>
      </c>
      <c r="WWK71" s="191">
        <f t="shared" si="254"/>
        <v>0</v>
      </c>
      <c r="WWL71" s="191">
        <f t="shared" si="254"/>
        <v>0</v>
      </c>
      <c r="WWM71" s="191">
        <f t="shared" si="254"/>
        <v>0</v>
      </c>
      <c r="WWN71" s="191">
        <f t="shared" si="254"/>
        <v>0</v>
      </c>
      <c r="WWO71" s="191">
        <f t="shared" si="254"/>
        <v>0</v>
      </c>
      <c r="WWP71" s="191">
        <f t="shared" si="254"/>
        <v>0</v>
      </c>
      <c r="WWQ71" s="191">
        <f t="shared" si="254"/>
        <v>0</v>
      </c>
      <c r="WWR71" s="191">
        <f t="shared" si="254"/>
        <v>0</v>
      </c>
      <c r="WWS71" s="191">
        <f t="shared" si="254"/>
        <v>0</v>
      </c>
      <c r="WWT71" s="191">
        <f t="shared" si="254"/>
        <v>0</v>
      </c>
      <c r="WWU71" s="191">
        <f t="shared" si="254"/>
        <v>0</v>
      </c>
      <c r="WWV71" s="191">
        <f t="shared" si="254"/>
        <v>0</v>
      </c>
      <c r="WWW71" s="191">
        <f t="shared" si="254"/>
        <v>0</v>
      </c>
      <c r="WWX71" s="191">
        <f t="shared" si="254"/>
        <v>0</v>
      </c>
      <c r="WWY71" s="191">
        <f t="shared" si="254"/>
        <v>0</v>
      </c>
      <c r="WWZ71" s="191">
        <f t="shared" si="254"/>
        <v>0</v>
      </c>
      <c r="WXA71" s="191">
        <f t="shared" si="254"/>
        <v>0</v>
      </c>
      <c r="WXB71" s="191">
        <f t="shared" si="254"/>
        <v>0</v>
      </c>
      <c r="WXC71" s="191">
        <f t="shared" si="254"/>
        <v>0</v>
      </c>
      <c r="WXD71" s="191">
        <f t="shared" si="254"/>
        <v>0</v>
      </c>
      <c r="WXE71" s="191">
        <f t="shared" si="254"/>
        <v>0</v>
      </c>
      <c r="WXF71" s="191">
        <f t="shared" si="254"/>
        <v>0</v>
      </c>
      <c r="WXG71" s="191">
        <f t="shared" si="254"/>
        <v>0</v>
      </c>
      <c r="WXH71" s="191">
        <f t="shared" si="254"/>
        <v>0</v>
      </c>
      <c r="WXI71" s="191">
        <f t="shared" si="254"/>
        <v>0</v>
      </c>
      <c r="WXJ71" s="191">
        <f t="shared" si="254"/>
        <v>0</v>
      </c>
      <c r="WXK71" s="191">
        <f t="shared" si="254"/>
        <v>0</v>
      </c>
      <c r="WXL71" s="191">
        <f t="shared" si="254"/>
        <v>0</v>
      </c>
      <c r="WXM71" s="191">
        <f t="shared" si="254"/>
        <v>0</v>
      </c>
      <c r="WXN71" s="191">
        <f t="shared" si="254"/>
        <v>0</v>
      </c>
      <c r="WXO71" s="191">
        <f t="shared" si="254"/>
        <v>0</v>
      </c>
      <c r="WXP71" s="191">
        <f t="shared" si="254"/>
        <v>0</v>
      </c>
      <c r="WXQ71" s="191">
        <f t="shared" si="254"/>
        <v>0</v>
      </c>
      <c r="WXR71" s="191">
        <f t="shared" si="254"/>
        <v>0</v>
      </c>
      <c r="WXS71" s="191">
        <f t="shared" si="254"/>
        <v>0</v>
      </c>
      <c r="WXT71" s="191">
        <f t="shared" si="254"/>
        <v>0</v>
      </c>
      <c r="WXU71" s="191">
        <f t="shared" si="254"/>
        <v>0</v>
      </c>
      <c r="WXV71" s="191">
        <f t="shared" si="254"/>
        <v>0</v>
      </c>
      <c r="WXW71" s="191">
        <f t="shared" ref="WXW71:XAH71" si="255">SUM(WXW72:WXW84)</f>
        <v>0</v>
      </c>
      <c r="WXX71" s="191">
        <f t="shared" si="255"/>
        <v>0</v>
      </c>
      <c r="WXY71" s="191">
        <f t="shared" si="255"/>
        <v>0</v>
      </c>
      <c r="WXZ71" s="191">
        <f t="shared" si="255"/>
        <v>0</v>
      </c>
      <c r="WYA71" s="191">
        <f t="shared" si="255"/>
        <v>0</v>
      </c>
      <c r="WYB71" s="191">
        <f t="shared" si="255"/>
        <v>0</v>
      </c>
      <c r="WYC71" s="191">
        <f t="shared" si="255"/>
        <v>0</v>
      </c>
      <c r="WYD71" s="191">
        <f t="shared" si="255"/>
        <v>0</v>
      </c>
      <c r="WYE71" s="191">
        <f t="shared" si="255"/>
        <v>0</v>
      </c>
      <c r="WYF71" s="191">
        <f t="shared" si="255"/>
        <v>0</v>
      </c>
      <c r="WYG71" s="191">
        <f t="shared" si="255"/>
        <v>0</v>
      </c>
      <c r="WYH71" s="191">
        <f t="shared" si="255"/>
        <v>0</v>
      </c>
      <c r="WYI71" s="191">
        <f t="shared" si="255"/>
        <v>0</v>
      </c>
      <c r="WYJ71" s="191">
        <f t="shared" si="255"/>
        <v>0</v>
      </c>
      <c r="WYK71" s="191">
        <f t="shared" si="255"/>
        <v>0</v>
      </c>
      <c r="WYL71" s="191">
        <f t="shared" si="255"/>
        <v>0</v>
      </c>
      <c r="WYM71" s="191">
        <f t="shared" si="255"/>
        <v>0</v>
      </c>
      <c r="WYN71" s="191">
        <f t="shared" si="255"/>
        <v>0</v>
      </c>
      <c r="WYO71" s="191">
        <f t="shared" si="255"/>
        <v>0</v>
      </c>
      <c r="WYP71" s="191">
        <f t="shared" si="255"/>
        <v>0</v>
      </c>
      <c r="WYQ71" s="191">
        <f t="shared" si="255"/>
        <v>0</v>
      </c>
      <c r="WYR71" s="191">
        <f t="shared" si="255"/>
        <v>0</v>
      </c>
      <c r="WYS71" s="191">
        <f t="shared" si="255"/>
        <v>0</v>
      </c>
      <c r="WYT71" s="191">
        <f t="shared" si="255"/>
        <v>0</v>
      </c>
      <c r="WYU71" s="191">
        <f t="shared" si="255"/>
        <v>0</v>
      </c>
      <c r="WYV71" s="191">
        <f t="shared" si="255"/>
        <v>0</v>
      </c>
      <c r="WYW71" s="191">
        <f t="shared" si="255"/>
        <v>0</v>
      </c>
      <c r="WYX71" s="191">
        <f t="shared" si="255"/>
        <v>0</v>
      </c>
      <c r="WYY71" s="191">
        <f t="shared" si="255"/>
        <v>0</v>
      </c>
      <c r="WYZ71" s="191">
        <f t="shared" si="255"/>
        <v>0</v>
      </c>
      <c r="WZA71" s="191">
        <f t="shared" si="255"/>
        <v>0</v>
      </c>
      <c r="WZB71" s="191">
        <f t="shared" si="255"/>
        <v>0</v>
      </c>
      <c r="WZC71" s="191">
        <f t="shared" si="255"/>
        <v>0</v>
      </c>
      <c r="WZD71" s="191">
        <f t="shared" si="255"/>
        <v>0</v>
      </c>
      <c r="WZE71" s="191">
        <f t="shared" si="255"/>
        <v>0</v>
      </c>
      <c r="WZF71" s="191">
        <f t="shared" si="255"/>
        <v>0</v>
      </c>
      <c r="WZG71" s="191">
        <f t="shared" si="255"/>
        <v>0</v>
      </c>
      <c r="WZH71" s="191">
        <f t="shared" si="255"/>
        <v>0</v>
      </c>
      <c r="WZI71" s="191">
        <f t="shared" si="255"/>
        <v>0</v>
      </c>
      <c r="WZJ71" s="191">
        <f t="shared" si="255"/>
        <v>0</v>
      </c>
      <c r="WZK71" s="191">
        <f t="shared" si="255"/>
        <v>0</v>
      </c>
      <c r="WZL71" s="191">
        <f t="shared" si="255"/>
        <v>0</v>
      </c>
      <c r="WZM71" s="191">
        <f t="shared" si="255"/>
        <v>0</v>
      </c>
      <c r="WZN71" s="191">
        <f t="shared" si="255"/>
        <v>0</v>
      </c>
      <c r="WZO71" s="191">
        <f t="shared" si="255"/>
        <v>0</v>
      </c>
      <c r="WZP71" s="191">
        <f t="shared" si="255"/>
        <v>0</v>
      </c>
      <c r="WZQ71" s="191">
        <f t="shared" si="255"/>
        <v>0</v>
      </c>
      <c r="WZR71" s="191">
        <f t="shared" si="255"/>
        <v>0</v>
      </c>
      <c r="WZS71" s="191">
        <f t="shared" si="255"/>
        <v>0</v>
      </c>
      <c r="WZT71" s="191">
        <f t="shared" si="255"/>
        <v>0</v>
      </c>
      <c r="WZU71" s="191">
        <f t="shared" si="255"/>
        <v>0</v>
      </c>
      <c r="WZV71" s="191">
        <f t="shared" si="255"/>
        <v>0</v>
      </c>
      <c r="WZW71" s="191">
        <f t="shared" si="255"/>
        <v>0</v>
      </c>
      <c r="WZX71" s="191">
        <f t="shared" si="255"/>
        <v>0</v>
      </c>
      <c r="WZY71" s="191">
        <f t="shared" si="255"/>
        <v>0</v>
      </c>
      <c r="WZZ71" s="191">
        <f t="shared" si="255"/>
        <v>0</v>
      </c>
      <c r="XAA71" s="191">
        <f t="shared" si="255"/>
        <v>0</v>
      </c>
      <c r="XAB71" s="191">
        <f t="shared" si="255"/>
        <v>0</v>
      </c>
      <c r="XAC71" s="191">
        <f t="shared" si="255"/>
        <v>0</v>
      </c>
      <c r="XAD71" s="191">
        <f t="shared" si="255"/>
        <v>0</v>
      </c>
      <c r="XAE71" s="191">
        <f t="shared" si="255"/>
        <v>0</v>
      </c>
      <c r="XAF71" s="191">
        <f t="shared" si="255"/>
        <v>0</v>
      </c>
      <c r="XAG71" s="191">
        <f t="shared" si="255"/>
        <v>0</v>
      </c>
      <c r="XAH71" s="191">
        <f t="shared" si="255"/>
        <v>0</v>
      </c>
      <c r="XAI71" s="191">
        <f t="shared" ref="XAI71:XCT71" si="256">SUM(XAI72:XAI84)</f>
        <v>0</v>
      </c>
      <c r="XAJ71" s="191">
        <f t="shared" si="256"/>
        <v>0</v>
      </c>
      <c r="XAK71" s="191">
        <f t="shared" si="256"/>
        <v>0</v>
      </c>
      <c r="XAL71" s="191">
        <f t="shared" si="256"/>
        <v>0</v>
      </c>
      <c r="XAM71" s="191">
        <f t="shared" si="256"/>
        <v>0</v>
      </c>
      <c r="XAN71" s="191">
        <f t="shared" si="256"/>
        <v>0</v>
      </c>
      <c r="XAO71" s="191">
        <f t="shared" si="256"/>
        <v>0</v>
      </c>
      <c r="XAP71" s="191">
        <f t="shared" si="256"/>
        <v>0</v>
      </c>
      <c r="XAQ71" s="191">
        <f t="shared" si="256"/>
        <v>0</v>
      </c>
      <c r="XAR71" s="191">
        <f t="shared" si="256"/>
        <v>0</v>
      </c>
      <c r="XAS71" s="191">
        <f t="shared" si="256"/>
        <v>0</v>
      </c>
      <c r="XAT71" s="191">
        <f t="shared" si="256"/>
        <v>0</v>
      </c>
      <c r="XAU71" s="191">
        <f t="shared" si="256"/>
        <v>0</v>
      </c>
      <c r="XAV71" s="191">
        <f t="shared" si="256"/>
        <v>0</v>
      </c>
      <c r="XAW71" s="191">
        <f t="shared" si="256"/>
        <v>0</v>
      </c>
      <c r="XAX71" s="191">
        <f t="shared" si="256"/>
        <v>0</v>
      </c>
      <c r="XAY71" s="191">
        <f t="shared" si="256"/>
        <v>0</v>
      </c>
      <c r="XAZ71" s="191">
        <f t="shared" si="256"/>
        <v>0</v>
      </c>
      <c r="XBA71" s="191">
        <f t="shared" si="256"/>
        <v>0</v>
      </c>
      <c r="XBB71" s="191">
        <f t="shared" si="256"/>
        <v>0</v>
      </c>
      <c r="XBC71" s="191">
        <f t="shared" si="256"/>
        <v>0</v>
      </c>
      <c r="XBD71" s="191">
        <f t="shared" si="256"/>
        <v>0</v>
      </c>
      <c r="XBE71" s="191">
        <f t="shared" si="256"/>
        <v>0</v>
      </c>
      <c r="XBF71" s="191">
        <f t="shared" si="256"/>
        <v>0</v>
      </c>
      <c r="XBG71" s="191">
        <f t="shared" si="256"/>
        <v>0</v>
      </c>
      <c r="XBH71" s="191">
        <f t="shared" si="256"/>
        <v>0</v>
      </c>
      <c r="XBI71" s="191">
        <f t="shared" si="256"/>
        <v>0</v>
      </c>
      <c r="XBJ71" s="191">
        <f t="shared" si="256"/>
        <v>0</v>
      </c>
      <c r="XBK71" s="191">
        <f t="shared" si="256"/>
        <v>0</v>
      </c>
      <c r="XBL71" s="191">
        <f t="shared" si="256"/>
        <v>0</v>
      </c>
      <c r="XBM71" s="191">
        <f t="shared" si="256"/>
        <v>0</v>
      </c>
      <c r="XBN71" s="191">
        <f t="shared" si="256"/>
        <v>0</v>
      </c>
      <c r="XBO71" s="191">
        <f t="shared" si="256"/>
        <v>0</v>
      </c>
      <c r="XBP71" s="191">
        <f t="shared" si="256"/>
        <v>0</v>
      </c>
      <c r="XBQ71" s="191">
        <f t="shared" si="256"/>
        <v>0</v>
      </c>
      <c r="XBR71" s="191">
        <f t="shared" si="256"/>
        <v>0</v>
      </c>
      <c r="XBS71" s="191">
        <f t="shared" si="256"/>
        <v>0</v>
      </c>
      <c r="XBT71" s="191">
        <f t="shared" si="256"/>
        <v>0</v>
      </c>
      <c r="XBU71" s="191">
        <f t="shared" si="256"/>
        <v>0</v>
      </c>
      <c r="XBV71" s="191">
        <f t="shared" si="256"/>
        <v>0</v>
      </c>
      <c r="XBW71" s="191">
        <f t="shared" si="256"/>
        <v>0</v>
      </c>
      <c r="XBX71" s="191">
        <f t="shared" si="256"/>
        <v>0</v>
      </c>
      <c r="XBY71" s="191">
        <f t="shared" si="256"/>
        <v>0</v>
      </c>
      <c r="XBZ71" s="191">
        <f t="shared" si="256"/>
        <v>0</v>
      </c>
      <c r="XCA71" s="191">
        <f t="shared" si="256"/>
        <v>0</v>
      </c>
      <c r="XCB71" s="191">
        <f t="shared" si="256"/>
        <v>0</v>
      </c>
      <c r="XCC71" s="191">
        <f t="shared" si="256"/>
        <v>0</v>
      </c>
      <c r="XCD71" s="191">
        <f t="shared" si="256"/>
        <v>0</v>
      </c>
      <c r="XCE71" s="191">
        <f t="shared" si="256"/>
        <v>0</v>
      </c>
      <c r="XCF71" s="191">
        <f t="shared" si="256"/>
        <v>0</v>
      </c>
      <c r="XCG71" s="191">
        <f t="shared" si="256"/>
        <v>0</v>
      </c>
      <c r="XCH71" s="191">
        <f t="shared" si="256"/>
        <v>0</v>
      </c>
      <c r="XCI71" s="191">
        <f t="shared" si="256"/>
        <v>0</v>
      </c>
      <c r="XCJ71" s="191">
        <f t="shared" si="256"/>
        <v>0</v>
      </c>
      <c r="XCK71" s="191">
        <f t="shared" si="256"/>
        <v>0</v>
      </c>
      <c r="XCL71" s="191">
        <f t="shared" si="256"/>
        <v>0</v>
      </c>
      <c r="XCM71" s="191">
        <f t="shared" si="256"/>
        <v>0</v>
      </c>
      <c r="XCN71" s="191">
        <f t="shared" si="256"/>
        <v>0</v>
      </c>
      <c r="XCO71" s="191">
        <f t="shared" si="256"/>
        <v>0</v>
      </c>
      <c r="XCP71" s="191">
        <f t="shared" si="256"/>
        <v>0</v>
      </c>
      <c r="XCQ71" s="191">
        <f t="shared" si="256"/>
        <v>0</v>
      </c>
      <c r="XCR71" s="191">
        <f t="shared" si="256"/>
        <v>0</v>
      </c>
      <c r="XCS71" s="191">
        <f t="shared" si="256"/>
        <v>0</v>
      </c>
      <c r="XCT71" s="191">
        <f t="shared" si="256"/>
        <v>0</v>
      </c>
      <c r="XCU71" s="191">
        <f t="shared" ref="XCU71:XFD71" si="257">SUM(XCU72:XCU84)</f>
        <v>0</v>
      </c>
      <c r="XCV71" s="191">
        <f t="shared" si="257"/>
        <v>0</v>
      </c>
      <c r="XCW71" s="191">
        <f t="shared" si="257"/>
        <v>0</v>
      </c>
      <c r="XCX71" s="191">
        <f t="shared" si="257"/>
        <v>0</v>
      </c>
      <c r="XCY71" s="191">
        <f t="shared" si="257"/>
        <v>0</v>
      </c>
      <c r="XCZ71" s="191">
        <f t="shared" si="257"/>
        <v>0</v>
      </c>
      <c r="XDA71" s="191">
        <f t="shared" si="257"/>
        <v>0</v>
      </c>
      <c r="XDB71" s="191">
        <f t="shared" si="257"/>
        <v>0</v>
      </c>
      <c r="XDC71" s="191">
        <f t="shared" si="257"/>
        <v>0</v>
      </c>
      <c r="XDD71" s="191">
        <f t="shared" si="257"/>
        <v>0</v>
      </c>
      <c r="XDE71" s="191">
        <f t="shared" si="257"/>
        <v>0</v>
      </c>
      <c r="XDF71" s="191">
        <f t="shared" si="257"/>
        <v>0</v>
      </c>
      <c r="XDG71" s="191">
        <f t="shared" si="257"/>
        <v>0</v>
      </c>
      <c r="XDH71" s="191">
        <f t="shared" si="257"/>
        <v>0</v>
      </c>
      <c r="XDI71" s="191">
        <f t="shared" si="257"/>
        <v>0</v>
      </c>
      <c r="XDJ71" s="191">
        <f t="shared" si="257"/>
        <v>0</v>
      </c>
      <c r="XDK71" s="191">
        <f t="shared" si="257"/>
        <v>0</v>
      </c>
      <c r="XDL71" s="191">
        <f t="shared" si="257"/>
        <v>0</v>
      </c>
      <c r="XDM71" s="191">
        <f t="shared" si="257"/>
        <v>0</v>
      </c>
      <c r="XDN71" s="191">
        <f t="shared" si="257"/>
        <v>0</v>
      </c>
      <c r="XDO71" s="191">
        <f t="shared" si="257"/>
        <v>0</v>
      </c>
      <c r="XDP71" s="191">
        <f t="shared" si="257"/>
        <v>0</v>
      </c>
      <c r="XDQ71" s="191">
        <f t="shared" si="257"/>
        <v>0</v>
      </c>
      <c r="XDR71" s="191">
        <f t="shared" si="257"/>
        <v>0</v>
      </c>
      <c r="XDS71" s="191">
        <f t="shared" si="257"/>
        <v>0</v>
      </c>
      <c r="XDT71" s="191">
        <f t="shared" si="257"/>
        <v>0</v>
      </c>
      <c r="XDU71" s="191">
        <f t="shared" si="257"/>
        <v>0</v>
      </c>
      <c r="XDV71" s="191">
        <f t="shared" si="257"/>
        <v>0</v>
      </c>
      <c r="XDW71" s="191">
        <f t="shared" si="257"/>
        <v>0</v>
      </c>
      <c r="XDX71" s="191">
        <f t="shared" si="257"/>
        <v>0</v>
      </c>
      <c r="XDY71" s="191">
        <f t="shared" si="257"/>
        <v>0</v>
      </c>
      <c r="XDZ71" s="191">
        <f t="shared" si="257"/>
        <v>0</v>
      </c>
      <c r="XEA71" s="191">
        <f t="shared" si="257"/>
        <v>0</v>
      </c>
      <c r="XEB71" s="191">
        <f t="shared" si="257"/>
        <v>0</v>
      </c>
      <c r="XEC71" s="191">
        <f t="shared" si="257"/>
        <v>0</v>
      </c>
      <c r="XED71" s="191">
        <f t="shared" si="257"/>
        <v>0</v>
      </c>
      <c r="XEE71" s="191">
        <f t="shared" si="257"/>
        <v>0</v>
      </c>
      <c r="XEF71" s="191">
        <f t="shared" si="257"/>
        <v>0</v>
      </c>
      <c r="XEG71" s="191">
        <f t="shared" si="257"/>
        <v>0</v>
      </c>
      <c r="XEH71" s="191">
        <f t="shared" si="257"/>
        <v>0</v>
      </c>
      <c r="XEI71" s="191">
        <f t="shared" si="257"/>
        <v>0</v>
      </c>
      <c r="XEJ71" s="191">
        <f t="shared" si="257"/>
        <v>0</v>
      </c>
      <c r="XEK71" s="191">
        <f t="shared" si="257"/>
        <v>0</v>
      </c>
      <c r="XEL71" s="191">
        <f t="shared" si="257"/>
        <v>0</v>
      </c>
      <c r="XEM71" s="191">
        <f t="shared" si="257"/>
        <v>0</v>
      </c>
      <c r="XEN71" s="191">
        <f t="shared" si="257"/>
        <v>0</v>
      </c>
      <c r="XEO71" s="191">
        <f t="shared" si="257"/>
        <v>0</v>
      </c>
      <c r="XEP71" s="191">
        <f t="shared" si="257"/>
        <v>0</v>
      </c>
      <c r="XEQ71" s="191">
        <f t="shared" si="257"/>
        <v>0</v>
      </c>
      <c r="XER71" s="191">
        <f t="shared" si="257"/>
        <v>0</v>
      </c>
      <c r="XES71" s="191">
        <f t="shared" si="257"/>
        <v>0</v>
      </c>
      <c r="XET71" s="191">
        <f t="shared" si="257"/>
        <v>0</v>
      </c>
      <c r="XEU71" s="191">
        <f t="shared" si="257"/>
        <v>0</v>
      </c>
      <c r="XEV71" s="191">
        <f t="shared" si="257"/>
        <v>0</v>
      </c>
      <c r="XEW71" s="191">
        <f t="shared" si="257"/>
        <v>0</v>
      </c>
      <c r="XEX71" s="191">
        <f t="shared" si="257"/>
        <v>0</v>
      </c>
      <c r="XEY71" s="191">
        <f t="shared" si="257"/>
        <v>0</v>
      </c>
      <c r="XEZ71" s="191">
        <f t="shared" si="257"/>
        <v>0</v>
      </c>
      <c r="XFA71" s="191">
        <f t="shared" si="257"/>
        <v>0</v>
      </c>
      <c r="XFB71" s="191">
        <f t="shared" si="257"/>
        <v>0</v>
      </c>
      <c r="XFC71" s="191">
        <f t="shared" si="257"/>
        <v>0</v>
      </c>
      <c r="XFD71" s="191">
        <f t="shared" si="257"/>
        <v>0</v>
      </c>
    </row>
    <row r="72" spans="1:16384" s="24" customFormat="1">
      <c r="A72" s="197" t="s">
        <v>3310</v>
      </c>
      <c r="B72" s="198">
        <v>13597142.84</v>
      </c>
      <c r="C72" s="199">
        <v>835372</v>
      </c>
      <c r="D72" s="198">
        <v>14432514.84</v>
      </c>
      <c r="E72" s="198">
        <v>10835489.800000001</v>
      </c>
      <c r="F72" s="198">
        <v>10811845.800000001</v>
      </c>
      <c r="G72" s="199">
        <v>3597025.0399999991</v>
      </c>
    </row>
    <row r="73" spans="1:16384" s="24" customFormat="1">
      <c r="A73" s="197" t="s">
        <v>3320</v>
      </c>
      <c r="B73" s="198">
        <v>0</v>
      </c>
      <c r="C73" s="199">
        <v>1100000</v>
      </c>
      <c r="D73" s="198">
        <v>1100000</v>
      </c>
      <c r="E73" s="198">
        <v>905786</v>
      </c>
      <c r="F73" s="198">
        <v>905786</v>
      </c>
      <c r="G73" s="199">
        <v>194214</v>
      </c>
    </row>
    <row r="74" spans="1:16384" s="24" customFormat="1">
      <c r="A74" s="197" t="s">
        <v>3322</v>
      </c>
      <c r="B74" s="198">
        <v>111000000</v>
      </c>
      <c r="C74" s="199">
        <v>98166043.129999995</v>
      </c>
      <c r="D74" s="198">
        <v>209166043.13</v>
      </c>
      <c r="E74" s="198">
        <v>86406803.599999994</v>
      </c>
      <c r="F74" s="198">
        <v>81568715.510000005</v>
      </c>
      <c r="G74" s="199">
        <v>122759239.53</v>
      </c>
    </row>
    <row r="75" spans="1:16384" s="24" customFormat="1">
      <c r="A75" s="197" t="s">
        <v>3326</v>
      </c>
      <c r="B75" s="198">
        <v>2000000</v>
      </c>
      <c r="C75" s="199">
        <v>500000</v>
      </c>
      <c r="D75" s="198">
        <v>2500000</v>
      </c>
      <c r="E75" s="198">
        <v>1981427.32</v>
      </c>
      <c r="F75" s="198">
        <v>1981427.32</v>
      </c>
      <c r="G75" s="199">
        <v>518572.67999999993</v>
      </c>
    </row>
    <row r="76" spans="1:16384" s="178" customFormat="1">
      <c r="A76" s="197" t="s">
        <v>3327</v>
      </c>
      <c r="B76" s="198">
        <v>7000000</v>
      </c>
      <c r="C76" s="199">
        <v>-6000000</v>
      </c>
      <c r="D76" s="198">
        <v>1000000</v>
      </c>
      <c r="E76" s="198">
        <v>0</v>
      </c>
      <c r="F76" s="198">
        <v>0</v>
      </c>
      <c r="G76" s="199">
        <v>1000000</v>
      </c>
    </row>
    <row r="77" spans="1:16384" s="178" customFormat="1">
      <c r="A77" s="197" t="s">
        <v>3329</v>
      </c>
      <c r="B77" s="198">
        <v>0</v>
      </c>
      <c r="C77" s="199">
        <v>1200000</v>
      </c>
      <c r="D77" s="198">
        <v>1200000</v>
      </c>
      <c r="E77" s="198">
        <v>0</v>
      </c>
      <c r="F77" s="198">
        <v>0</v>
      </c>
      <c r="G77" s="199">
        <v>1200000</v>
      </c>
    </row>
    <row r="78" spans="1:16384" s="178" customFormat="1">
      <c r="A78" s="197" t="s">
        <v>3332</v>
      </c>
      <c r="B78" s="198">
        <v>0</v>
      </c>
      <c r="C78" s="199">
        <v>11619183.07</v>
      </c>
      <c r="D78" s="198">
        <v>11619183.07</v>
      </c>
      <c r="E78" s="198">
        <v>330468.58</v>
      </c>
      <c r="F78" s="198">
        <v>330468.58</v>
      </c>
      <c r="G78" s="199">
        <v>11288714.49</v>
      </c>
    </row>
    <row r="79" spans="1:16384" s="178" customFormat="1">
      <c r="A79" s="197" t="s">
        <v>3342</v>
      </c>
      <c r="B79" s="198">
        <v>13250000</v>
      </c>
      <c r="C79" s="199">
        <v>2200000</v>
      </c>
      <c r="D79" s="198">
        <v>15450000</v>
      </c>
      <c r="E79" s="198">
        <v>11808865.42</v>
      </c>
      <c r="F79" s="198">
        <v>11808865.42</v>
      </c>
      <c r="G79" s="199">
        <v>3641134.58</v>
      </c>
    </row>
    <row r="80" spans="1:16384" s="178" customFormat="1">
      <c r="A80" s="197" t="s">
        <v>3352</v>
      </c>
      <c r="B80" s="198">
        <v>47768309.159999996</v>
      </c>
      <c r="C80" s="199">
        <v>9819451</v>
      </c>
      <c r="D80" s="198">
        <v>57587760.159999996</v>
      </c>
      <c r="E80" s="198">
        <v>37673282.969999999</v>
      </c>
      <c r="F80" s="198">
        <v>37218425.75</v>
      </c>
      <c r="G80" s="199">
        <v>19914477.189999998</v>
      </c>
    </row>
    <row r="81" spans="1:7" s="24" customFormat="1">
      <c r="A81" s="197" t="s">
        <v>3353</v>
      </c>
      <c r="B81" s="198">
        <v>2804303</v>
      </c>
      <c r="C81" s="199">
        <v>0</v>
      </c>
      <c r="D81" s="198">
        <v>2804303</v>
      </c>
      <c r="E81" s="198">
        <v>1291334.1100000001</v>
      </c>
      <c r="F81" s="198">
        <v>1291334.1100000001</v>
      </c>
      <c r="G81" s="199">
        <v>1512968.89</v>
      </c>
    </row>
    <row r="82" spans="1:7" s="24" customFormat="1">
      <c r="A82" s="197" t="s">
        <v>3354</v>
      </c>
      <c r="B82" s="198">
        <v>8480496</v>
      </c>
      <c r="C82" s="199">
        <v>-15000</v>
      </c>
      <c r="D82" s="198">
        <v>8465496</v>
      </c>
      <c r="E82" s="198">
        <v>4947578.84</v>
      </c>
      <c r="F82" s="198">
        <v>4947578.84</v>
      </c>
      <c r="G82" s="199">
        <v>3517917.16</v>
      </c>
    </row>
    <row r="83" spans="1:7" s="24" customFormat="1">
      <c r="A83" s="197" t="s">
        <v>3355</v>
      </c>
      <c r="B83" s="198">
        <v>324466</v>
      </c>
      <c r="C83" s="199">
        <v>0</v>
      </c>
      <c r="D83" s="198">
        <v>324466</v>
      </c>
      <c r="E83" s="198">
        <v>152816.31</v>
      </c>
      <c r="F83" s="198">
        <v>152816.31</v>
      </c>
      <c r="G83" s="199">
        <v>171649.69</v>
      </c>
    </row>
    <row r="84" spans="1:7" s="24" customFormat="1">
      <c r="A84" s="197" t="s">
        <v>3356</v>
      </c>
      <c r="B84" s="198">
        <v>1275283</v>
      </c>
      <c r="C84" s="199">
        <v>15028</v>
      </c>
      <c r="D84" s="198">
        <v>1290311</v>
      </c>
      <c r="E84" s="198">
        <v>845969.71</v>
      </c>
      <c r="F84" s="198">
        <v>845969.71</v>
      </c>
      <c r="G84" s="199">
        <v>444341.29000000004</v>
      </c>
    </row>
    <row r="85" spans="1:7">
      <c r="A85" s="69" t="s">
        <v>678</v>
      </c>
      <c r="B85" s="53"/>
      <c r="C85" s="53"/>
      <c r="D85" s="53"/>
      <c r="E85" s="53"/>
      <c r="F85" s="53"/>
      <c r="G85" s="53"/>
    </row>
    <row r="86" spans="1:7">
      <c r="A86" s="54" t="s">
        <v>360</v>
      </c>
      <c r="B86" s="59">
        <f>SUBTOTAL(9,B9:B84)</f>
        <v>420759000</v>
      </c>
      <c r="C86" s="179">
        <f>SUBTOTAL(9,C9:C84)</f>
        <v>172005182.34999999</v>
      </c>
      <c r="D86" s="179">
        <f>SUBTOTAL(9,D9:D84)</f>
        <v>592764182.35000002</v>
      </c>
      <c r="E86" s="179">
        <f>SUBTOTAL(9,E9:E84)</f>
        <v>306056660.78999996</v>
      </c>
      <c r="F86" s="179">
        <f>SUBTOTAL(9,F9:F84)</f>
        <v>299081489.14999992</v>
      </c>
      <c r="G86" s="179">
        <f t="shared" ref="E86:G86" si="258">SUBTOTAL(9,G9:G84)</f>
        <v>286707521.56000006</v>
      </c>
    </row>
    <row r="87" spans="1:7">
      <c r="A87" s="57"/>
      <c r="B87" s="63"/>
      <c r="C87" s="63"/>
      <c r="D87" s="63"/>
      <c r="E87" s="63"/>
      <c r="F87" s="63"/>
      <c r="G87" s="70"/>
    </row>
    <row r="88" spans="1:7" hidden="1">
      <c r="A88" s="11"/>
    </row>
  </sheetData>
  <sheetProtection password="9ECF" sheet="1" objects="1" scenarios="1" insertRows="0" deleteRows="0"/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9:G86" xr:uid="{00000000-0002-0000-0F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Y150"/>
  <sheetViews>
    <sheetView workbookViewId="0">
      <selection activeCell="C5" sqref="C5"/>
    </sheetView>
  </sheetViews>
  <sheetFormatPr baseColWidth="10" defaultRowHeight="15"/>
  <cols>
    <col min="1" max="1" width="10.42578125" bestFit="1" customWidth="1"/>
    <col min="2" max="14" width="3" customWidth="1"/>
    <col min="15" max="15" width="15.5703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3139</v>
      </c>
      <c r="Q1" t="s">
        <v>3140</v>
      </c>
      <c r="R1" t="s">
        <v>729</v>
      </c>
      <c r="S1" t="s">
        <v>723</v>
      </c>
      <c r="T1" t="s">
        <v>3141</v>
      </c>
      <c r="U1" t="s">
        <v>3142</v>
      </c>
    </row>
    <row r="2" spans="1: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6,2,1,0,0,0,0</v>
      </c>
      <c r="B2">
        <v>6</v>
      </c>
      <c r="C2">
        <v>2</v>
      </c>
      <c r="D2">
        <v>1</v>
      </c>
      <c r="I2" t="s">
        <v>703</v>
      </c>
      <c r="P2" s="18">
        <f>GASTO_NE_T1</f>
        <v>213259000</v>
      </c>
      <c r="Q2" s="18">
        <f>GASTO_NE_T2</f>
        <v>52565105.150000006</v>
      </c>
      <c r="R2" s="18">
        <f>GASTO_NE_T3</f>
        <v>265824105.15000001</v>
      </c>
      <c r="S2" s="18">
        <f>GASTO_NE_T4</f>
        <v>148876838.13</v>
      </c>
      <c r="T2" s="18">
        <f>GASTO_NE_T5</f>
        <v>147218255.79999995</v>
      </c>
      <c r="U2" s="18">
        <f>GASTO_NE_T6</f>
        <v>116947267.02000001</v>
      </c>
    </row>
    <row r="3" spans="1:25">
      <c r="A3" t="str">
        <f t="shared" ref="A3:A4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6,2,2,0,0,0,0</v>
      </c>
      <c r="B3">
        <v>6</v>
      </c>
      <c r="C3">
        <v>2</v>
      </c>
      <c r="D3">
        <v>2</v>
      </c>
      <c r="I3" t="s">
        <v>704</v>
      </c>
      <c r="P3" s="18">
        <f>GASTO_E_T1</f>
        <v>207500000</v>
      </c>
      <c r="Q3" s="18">
        <f>GASTO_E_T2</f>
        <v>119440077.19999999</v>
      </c>
      <c r="R3" s="18">
        <f>GASTO_E_T3</f>
        <v>326940077.19999999</v>
      </c>
      <c r="S3" s="18">
        <f>GASTO_E_T4</f>
        <v>157179822.66000003</v>
      </c>
      <c r="T3" s="18">
        <f>GASTO_E_T5</f>
        <v>151863233.35000002</v>
      </c>
      <c r="U3" s="18">
        <f>GASTO_E_T6</f>
        <v>169760254.53999999</v>
      </c>
      <c r="V3" s="18"/>
    </row>
    <row r="4" spans="1:25">
      <c r="A4" t="str">
        <f t="shared" si="0"/>
        <v>6,2,3,0,0,0,0</v>
      </c>
      <c r="B4">
        <v>6</v>
      </c>
      <c r="C4">
        <v>2</v>
      </c>
      <c r="D4">
        <v>3</v>
      </c>
      <c r="I4" t="s">
        <v>3211</v>
      </c>
      <c r="P4" s="18">
        <f>TOTAL_E_T1</f>
        <v>420759000</v>
      </c>
      <c r="Q4" s="18">
        <f>TOTAL_E_T2</f>
        <v>172005182.34999999</v>
      </c>
      <c r="R4" s="18">
        <f>TOTAL_E_T3</f>
        <v>592764182.35000002</v>
      </c>
      <c r="S4" s="18">
        <f>TOTAL_E_T4</f>
        <v>306056660.78999996</v>
      </c>
      <c r="T4" s="18">
        <f>TOTAL_E_T5</f>
        <v>299081489.14999992</v>
      </c>
      <c r="U4" s="18">
        <f>TOTAL_E_T6</f>
        <v>286707521.56000006</v>
      </c>
      <c r="V4" s="18"/>
    </row>
    <row r="5" spans="1:25">
      <c r="A5" s="3"/>
      <c r="P5" s="18"/>
      <c r="Q5" s="18"/>
      <c r="R5" s="18"/>
      <c r="S5" s="18"/>
      <c r="T5" s="18"/>
      <c r="U5" s="18"/>
      <c r="V5" s="18"/>
    </row>
    <row r="6" spans="1:25">
      <c r="A6" s="3"/>
      <c r="P6" s="18"/>
      <c r="Q6" s="18"/>
      <c r="R6" s="18"/>
      <c r="S6" s="18"/>
      <c r="T6" s="18"/>
      <c r="U6" s="18"/>
      <c r="V6" s="18"/>
    </row>
    <row r="7" spans="1:25">
      <c r="A7" s="3"/>
      <c r="P7" s="18"/>
      <c r="Q7" s="18"/>
      <c r="R7" s="18"/>
      <c r="S7" s="18"/>
      <c r="T7" s="18"/>
      <c r="U7" s="18"/>
      <c r="V7" s="18"/>
      <c r="W7" s="18"/>
      <c r="X7" s="18"/>
      <c r="Y7" s="18"/>
    </row>
    <row r="8" spans="1:25">
      <c r="A8" s="3"/>
      <c r="P8" s="18"/>
      <c r="Q8" s="18"/>
      <c r="R8" s="18"/>
      <c r="S8" s="18"/>
      <c r="T8" s="18"/>
      <c r="U8" s="18"/>
    </row>
    <row r="9" spans="1:25">
      <c r="A9" s="3"/>
      <c r="P9" s="18"/>
      <c r="Q9" s="18"/>
      <c r="R9" s="18"/>
      <c r="S9" s="18"/>
      <c r="T9" s="18"/>
      <c r="U9" s="18"/>
    </row>
    <row r="10" spans="1:25">
      <c r="A10" s="3"/>
      <c r="P10" s="18"/>
      <c r="Q10" s="18"/>
      <c r="R10" s="18"/>
      <c r="S10" s="18"/>
      <c r="T10" s="18"/>
      <c r="U10" s="18"/>
    </row>
    <row r="11" spans="1:25">
      <c r="A11" s="3"/>
      <c r="P11" s="18"/>
      <c r="Q11" s="18"/>
      <c r="R11" s="18"/>
      <c r="S11" s="18"/>
      <c r="T11" s="18"/>
      <c r="U11" s="18"/>
    </row>
    <row r="12" spans="1:25">
      <c r="A12" s="3"/>
      <c r="N12" s="20"/>
      <c r="P12" s="18"/>
      <c r="Q12" s="18"/>
      <c r="R12" s="18"/>
      <c r="S12" s="18"/>
      <c r="T12" s="18"/>
      <c r="U12" s="18"/>
    </row>
    <row r="13" spans="1:25">
      <c r="A13" s="3"/>
      <c r="P13" s="18"/>
      <c r="Q13" s="18"/>
      <c r="R13" s="18"/>
      <c r="S13" s="18"/>
      <c r="T13" s="18"/>
      <c r="U13" s="18"/>
    </row>
    <row r="14" spans="1:25">
      <c r="A14" s="3"/>
      <c r="P14" s="18"/>
      <c r="Q14" s="18"/>
      <c r="R14" s="18"/>
      <c r="S14" s="18"/>
      <c r="T14" s="18"/>
      <c r="U14" s="18"/>
    </row>
    <row r="15" spans="1:25">
      <c r="A15" s="3"/>
      <c r="P15" s="18"/>
      <c r="Q15" s="18"/>
      <c r="R15" s="18"/>
      <c r="S15" s="18"/>
      <c r="T15" s="18"/>
      <c r="U15" s="18"/>
    </row>
    <row r="16" spans="1:25">
      <c r="A16" s="3"/>
      <c r="P16" s="18"/>
      <c r="Q16" s="18"/>
      <c r="R16" s="18"/>
      <c r="S16" s="18"/>
      <c r="T16" s="18"/>
      <c r="U16" s="18"/>
    </row>
    <row r="17" spans="1:21">
      <c r="A17" s="3"/>
      <c r="P17" s="18"/>
      <c r="Q17" s="18"/>
      <c r="R17" s="18"/>
      <c r="S17" s="18"/>
      <c r="T17" s="18"/>
      <c r="U17" s="18"/>
    </row>
    <row r="18" spans="1:21">
      <c r="A18" s="3"/>
      <c r="P18" s="18"/>
      <c r="Q18" s="18"/>
      <c r="R18" s="18"/>
      <c r="S18" s="18"/>
      <c r="T18" s="18"/>
      <c r="U18" s="18"/>
    </row>
    <row r="19" spans="1:21">
      <c r="A19" s="3"/>
      <c r="P19" s="18"/>
      <c r="Q19" s="18"/>
      <c r="R19" s="18"/>
      <c r="S19" s="18"/>
      <c r="T19" s="18"/>
      <c r="U19" s="18"/>
    </row>
    <row r="20" spans="1:21">
      <c r="A20" s="3"/>
      <c r="P20" s="18"/>
      <c r="Q20" s="18"/>
      <c r="R20" s="18"/>
      <c r="S20" s="18"/>
      <c r="T20" s="18"/>
      <c r="U20" s="18"/>
    </row>
    <row r="21" spans="1:21">
      <c r="A21" s="3"/>
      <c r="P21" s="18"/>
      <c r="Q21" s="18"/>
      <c r="R21" s="18"/>
      <c r="S21" s="18"/>
      <c r="T21" s="18"/>
      <c r="U21" s="18"/>
    </row>
    <row r="22" spans="1:21">
      <c r="A22" s="3"/>
      <c r="P22" s="18"/>
      <c r="Q22" s="18"/>
      <c r="R22" s="18"/>
      <c r="S22" s="18"/>
      <c r="T22" s="18"/>
      <c r="U22" s="18"/>
    </row>
    <row r="23" spans="1:21">
      <c r="A23" s="3"/>
      <c r="P23" s="18"/>
      <c r="Q23" s="18"/>
      <c r="R23" s="18"/>
      <c r="S23" s="18"/>
      <c r="T23" s="18"/>
      <c r="U23" s="18"/>
    </row>
    <row r="24" spans="1:21">
      <c r="A24" s="3"/>
      <c r="P24" s="18"/>
      <c r="Q24" s="18"/>
      <c r="R24" s="18"/>
      <c r="S24" s="18"/>
      <c r="T24" s="18"/>
      <c r="U24" s="18"/>
    </row>
    <row r="25" spans="1:21">
      <c r="A25" s="3"/>
      <c r="P25" s="18"/>
      <c r="Q25" s="18"/>
      <c r="R25" s="18"/>
      <c r="S25" s="18"/>
      <c r="T25" s="18"/>
      <c r="U25" s="18"/>
    </row>
    <row r="26" spans="1:21">
      <c r="A26" s="3"/>
      <c r="P26" s="18"/>
      <c r="Q26" s="18"/>
      <c r="R26" s="18"/>
      <c r="S26" s="18"/>
      <c r="T26" s="18"/>
      <c r="U26" s="18"/>
    </row>
    <row r="27" spans="1:21">
      <c r="A27" s="3"/>
      <c r="P27" s="18"/>
      <c r="Q27" s="18"/>
      <c r="R27" s="18"/>
      <c r="S27" s="18"/>
      <c r="T27" s="18"/>
      <c r="U27" s="18"/>
    </row>
    <row r="28" spans="1:21">
      <c r="A28" s="3"/>
      <c r="P28" s="18"/>
      <c r="Q28" s="18"/>
      <c r="R28" s="18"/>
      <c r="S28" s="18"/>
      <c r="T28" s="18"/>
      <c r="U28" s="18"/>
    </row>
    <row r="29" spans="1:21">
      <c r="A29" s="3"/>
      <c r="P29" s="18"/>
      <c r="Q29" s="18"/>
      <c r="R29" s="18"/>
      <c r="S29" s="18"/>
      <c r="T29" s="18"/>
      <c r="U29" s="18"/>
    </row>
    <row r="30" spans="1:21">
      <c r="A30" s="3"/>
      <c r="P30" s="18"/>
      <c r="Q30" s="18"/>
      <c r="R30" s="18"/>
      <c r="S30" s="18"/>
      <c r="T30" s="18"/>
      <c r="U30" s="18"/>
    </row>
    <row r="31" spans="1:21">
      <c r="A31" s="3"/>
      <c r="P31" s="18"/>
      <c r="Q31" s="18"/>
      <c r="R31" s="18"/>
      <c r="S31" s="18"/>
      <c r="T31" s="18"/>
      <c r="U31" s="18"/>
    </row>
    <row r="32" spans="1:21">
      <c r="A32" s="3"/>
      <c r="P32" s="18"/>
      <c r="Q32" s="18"/>
      <c r="R32" s="18"/>
      <c r="S32" s="18"/>
      <c r="T32" s="18"/>
      <c r="U32" s="18"/>
    </row>
    <row r="33" spans="1:21">
      <c r="A33" s="3"/>
      <c r="P33" s="18"/>
      <c r="Q33" s="18"/>
      <c r="R33" s="18"/>
      <c r="S33" s="18"/>
      <c r="T33" s="18"/>
      <c r="U33" s="18"/>
    </row>
    <row r="34" spans="1:21">
      <c r="A34" s="3"/>
      <c r="P34" s="18"/>
      <c r="Q34" s="18"/>
      <c r="R34" s="18"/>
      <c r="S34" s="18"/>
      <c r="T34" s="18"/>
      <c r="U34" s="18"/>
    </row>
    <row r="35" spans="1:21">
      <c r="A35" s="3"/>
      <c r="P35" s="18"/>
      <c r="Q35" s="18"/>
      <c r="R35" s="18"/>
      <c r="S35" s="18"/>
      <c r="T35" s="18"/>
      <c r="U35" s="18"/>
    </row>
    <row r="36" spans="1:21">
      <c r="A36" s="3"/>
      <c r="P36" s="18"/>
      <c r="Q36" s="18"/>
      <c r="R36" s="18"/>
      <c r="S36" s="18"/>
      <c r="T36" s="18"/>
      <c r="U36" s="18"/>
    </row>
    <row r="37" spans="1:21">
      <c r="A37" s="3"/>
      <c r="P37" s="18"/>
      <c r="Q37" s="18"/>
      <c r="R37" s="18"/>
      <c r="S37" s="18"/>
      <c r="T37" s="18"/>
      <c r="U37" s="18"/>
    </row>
    <row r="38" spans="1:21">
      <c r="A38" s="3"/>
      <c r="P38" s="18"/>
      <c r="Q38" s="18"/>
      <c r="R38" s="18"/>
      <c r="S38" s="18"/>
      <c r="T38" s="18"/>
      <c r="U38" s="18"/>
    </row>
    <row r="39" spans="1:21">
      <c r="A39" s="3"/>
      <c r="P39" s="18"/>
      <c r="Q39" s="18"/>
      <c r="R39" s="18"/>
      <c r="S39" s="18"/>
      <c r="T39" s="18"/>
      <c r="U39" s="18"/>
    </row>
    <row r="40" spans="1:21">
      <c r="A40" s="3"/>
      <c r="P40" s="18"/>
      <c r="Q40" s="18"/>
      <c r="R40" s="18"/>
      <c r="S40" s="18"/>
      <c r="T40" s="18"/>
      <c r="U40" s="18"/>
    </row>
    <row r="41" spans="1:21">
      <c r="A41" s="3"/>
      <c r="P41" s="18"/>
      <c r="Q41" s="18"/>
      <c r="R41" s="18"/>
      <c r="S41" s="18"/>
      <c r="T41" s="18"/>
      <c r="U41" s="18"/>
    </row>
    <row r="42" spans="1:21">
      <c r="A42" s="3"/>
      <c r="P42" s="18"/>
      <c r="Q42" s="18"/>
      <c r="R42" s="18"/>
      <c r="S42" s="18"/>
      <c r="T42" s="18"/>
      <c r="U42" s="18"/>
    </row>
    <row r="43" spans="1:21">
      <c r="A43" s="3"/>
      <c r="P43" s="18"/>
      <c r="Q43" s="18"/>
      <c r="R43" s="18"/>
      <c r="S43" s="18"/>
      <c r="T43" s="18"/>
      <c r="U43" s="18"/>
    </row>
    <row r="44" spans="1:21">
      <c r="A44" s="3"/>
      <c r="P44" s="18"/>
      <c r="Q44" s="18"/>
      <c r="R44" s="18"/>
      <c r="S44" s="18"/>
      <c r="T44" s="18"/>
      <c r="U44" s="18"/>
    </row>
    <row r="45" spans="1:21">
      <c r="A45" s="3"/>
      <c r="P45" s="18"/>
      <c r="Q45" s="18"/>
      <c r="R45" s="18"/>
      <c r="S45" s="18"/>
      <c r="T45" s="18"/>
      <c r="U45" s="18"/>
    </row>
    <row r="46" spans="1:21">
      <c r="A46" s="3"/>
      <c r="P46" s="18"/>
      <c r="Q46" s="18"/>
      <c r="R46" s="18"/>
      <c r="S46" s="18"/>
      <c r="T46" s="18"/>
      <c r="U46" s="18"/>
    </row>
    <row r="47" spans="1:21">
      <c r="A47" s="3"/>
      <c r="P47" s="18"/>
      <c r="Q47" s="18"/>
      <c r="R47" s="18"/>
      <c r="S47" s="18"/>
      <c r="T47" s="18"/>
      <c r="U47" s="18"/>
    </row>
    <row r="48" spans="1:21">
      <c r="A48" s="3"/>
      <c r="P48" s="18"/>
      <c r="Q48" s="18"/>
      <c r="R48" s="18"/>
      <c r="S48" s="18"/>
      <c r="T48" s="18"/>
      <c r="U48" s="18"/>
    </row>
    <row r="49" spans="1:21">
      <c r="A49" s="3"/>
      <c r="P49" s="18"/>
      <c r="Q49" s="18"/>
      <c r="R49" s="18"/>
      <c r="S49" s="18"/>
      <c r="T49" s="18"/>
      <c r="U49" s="18"/>
    </row>
    <row r="50" spans="1:21">
      <c r="A50" s="3"/>
      <c r="P50" s="18"/>
      <c r="Q50" s="18"/>
      <c r="R50" s="18"/>
      <c r="S50" s="18"/>
      <c r="T50" s="18"/>
      <c r="U50" s="18"/>
    </row>
    <row r="51" spans="1:21">
      <c r="A51" s="3"/>
      <c r="P51" s="18"/>
      <c r="Q51" s="18"/>
      <c r="R51" s="18"/>
      <c r="S51" s="18"/>
      <c r="T51" s="18"/>
      <c r="U51" s="18"/>
    </row>
    <row r="52" spans="1:21">
      <c r="A52" s="3"/>
      <c r="P52" s="18"/>
      <c r="Q52" s="18"/>
      <c r="R52" s="18"/>
      <c r="S52" s="18"/>
      <c r="T52" s="18"/>
      <c r="U52" s="18"/>
    </row>
    <row r="53" spans="1:21">
      <c r="A53" s="3"/>
      <c r="P53" s="18"/>
      <c r="Q53" s="18"/>
      <c r="R53" s="18"/>
      <c r="S53" s="18"/>
      <c r="T53" s="18"/>
      <c r="U53" s="18"/>
    </row>
    <row r="54" spans="1:21">
      <c r="A54" s="3"/>
      <c r="P54" s="18"/>
      <c r="Q54" s="18"/>
      <c r="R54" s="18"/>
      <c r="S54" s="18"/>
      <c r="T54" s="18"/>
      <c r="U54" s="18"/>
    </row>
    <row r="55" spans="1:21">
      <c r="A55" s="3"/>
      <c r="P55" s="18"/>
      <c r="Q55" s="18"/>
      <c r="R55" s="18"/>
      <c r="S55" s="18"/>
      <c r="T55" s="18"/>
      <c r="U55" s="18"/>
    </row>
    <row r="56" spans="1:21">
      <c r="A56" s="3"/>
      <c r="P56" s="18"/>
      <c r="Q56" s="18"/>
      <c r="R56" s="18"/>
      <c r="S56" s="18"/>
      <c r="T56" s="18"/>
      <c r="U56" s="18"/>
    </row>
    <row r="57" spans="1:21">
      <c r="A57" s="3"/>
      <c r="P57" s="18"/>
      <c r="Q57" s="18"/>
      <c r="R57" s="18"/>
      <c r="S57" s="18"/>
      <c r="T57" s="18"/>
      <c r="U57" s="18"/>
    </row>
    <row r="58" spans="1:21">
      <c r="A58" s="3"/>
      <c r="P58" s="18"/>
      <c r="Q58" s="18"/>
      <c r="R58" s="18"/>
      <c r="S58" s="18"/>
      <c r="T58" s="18"/>
      <c r="U58" s="18"/>
    </row>
    <row r="59" spans="1:21">
      <c r="A59" s="3"/>
      <c r="P59" s="18"/>
      <c r="Q59" s="18"/>
      <c r="R59" s="18"/>
      <c r="S59" s="18"/>
      <c r="T59" s="18"/>
      <c r="U59" s="18"/>
    </row>
    <row r="60" spans="1:21">
      <c r="A60" s="3"/>
      <c r="P60" s="18"/>
      <c r="Q60" s="18"/>
      <c r="R60" s="18"/>
      <c r="S60" s="18"/>
      <c r="T60" s="18"/>
      <c r="U60" s="18"/>
    </row>
    <row r="61" spans="1:21">
      <c r="A61" s="3"/>
      <c r="P61" s="18"/>
      <c r="Q61" s="18"/>
      <c r="R61" s="18"/>
      <c r="S61" s="18"/>
      <c r="T61" s="18"/>
      <c r="U61" s="18"/>
    </row>
    <row r="62" spans="1:21">
      <c r="A62" s="3"/>
      <c r="P62" s="18"/>
      <c r="Q62" s="18"/>
      <c r="R62" s="18"/>
      <c r="S62" s="18"/>
      <c r="T62" s="18"/>
      <c r="U62" s="18"/>
    </row>
    <row r="63" spans="1:21">
      <c r="A63" s="3"/>
      <c r="P63" s="18"/>
      <c r="Q63" s="18"/>
      <c r="R63" s="18"/>
      <c r="S63" s="18"/>
      <c r="T63" s="18"/>
      <c r="U63" s="18"/>
    </row>
    <row r="64" spans="1:21">
      <c r="A64" s="3"/>
      <c r="P64" s="18"/>
      <c r="Q64" s="18"/>
      <c r="R64" s="18"/>
      <c r="S64" s="18"/>
      <c r="T64" s="18"/>
      <c r="U64" s="18"/>
    </row>
    <row r="65" spans="1:21">
      <c r="A65" s="3"/>
      <c r="P65" s="18"/>
      <c r="Q65" s="18"/>
      <c r="R65" s="18"/>
      <c r="S65" s="18"/>
      <c r="T65" s="18"/>
      <c r="U65" s="18"/>
    </row>
    <row r="66" spans="1:21">
      <c r="A66" s="3"/>
      <c r="P66" s="18"/>
      <c r="Q66" s="18"/>
      <c r="R66" s="18"/>
      <c r="S66" s="18"/>
      <c r="T66" s="18"/>
      <c r="U66" s="18"/>
    </row>
    <row r="67" spans="1:21">
      <c r="A67" s="3"/>
      <c r="P67" s="18"/>
      <c r="Q67" s="18"/>
      <c r="R67" s="18"/>
      <c r="S67" s="18"/>
      <c r="T67" s="18"/>
      <c r="U67" s="18"/>
    </row>
    <row r="68" spans="1:21">
      <c r="A68" s="3"/>
      <c r="P68" s="18"/>
      <c r="Q68" s="18"/>
      <c r="R68" s="18"/>
      <c r="S68" s="18"/>
      <c r="T68" s="18"/>
      <c r="U68" s="18"/>
    </row>
    <row r="69" spans="1:21">
      <c r="A69" s="3"/>
      <c r="P69" s="18"/>
      <c r="Q69" s="18"/>
      <c r="R69" s="18"/>
      <c r="S69" s="18"/>
      <c r="T69" s="18"/>
      <c r="U69" s="18"/>
    </row>
    <row r="70" spans="1:21">
      <c r="A70" s="3"/>
      <c r="P70" s="18"/>
      <c r="Q70" s="18"/>
      <c r="R70" s="18"/>
      <c r="S70" s="18"/>
      <c r="T70" s="18"/>
      <c r="U70" s="18"/>
    </row>
    <row r="71" spans="1:21">
      <c r="A71" s="3"/>
      <c r="P71" s="18"/>
      <c r="Q71" s="18"/>
      <c r="R71" s="18"/>
      <c r="S71" s="18"/>
      <c r="T71" s="18"/>
      <c r="U71" s="18"/>
    </row>
    <row r="72" spans="1:21">
      <c r="A72" s="3"/>
      <c r="P72" s="18"/>
      <c r="Q72" s="18"/>
      <c r="R72" s="18"/>
      <c r="S72" s="18"/>
      <c r="T72" s="18"/>
      <c r="U72" s="18"/>
    </row>
    <row r="73" spans="1:21">
      <c r="A73" s="3"/>
      <c r="P73" s="18"/>
      <c r="Q73" s="18"/>
      <c r="R73" s="18"/>
      <c r="S73" s="18"/>
      <c r="T73" s="18"/>
      <c r="U73" s="18"/>
    </row>
    <row r="74" spans="1:21">
      <c r="A74" s="3"/>
      <c r="P74" s="18"/>
      <c r="Q74" s="18"/>
      <c r="R74" s="18"/>
      <c r="S74" s="18"/>
      <c r="T74" s="18"/>
      <c r="U74" s="18"/>
    </row>
    <row r="75" spans="1:21">
      <c r="A75" s="3"/>
      <c r="P75" s="18"/>
      <c r="Q75" s="18"/>
      <c r="R75" s="18"/>
      <c r="S75" s="18"/>
      <c r="T75" s="18"/>
      <c r="U75" s="18"/>
    </row>
    <row r="76" spans="1:21">
      <c r="A76" s="3"/>
    </row>
    <row r="77" spans="1:21">
      <c r="A77" s="3"/>
    </row>
    <row r="78" spans="1:21">
      <c r="A78" s="3"/>
    </row>
    <row r="79" spans="1:21">
      <c r="A79" s="3"/>
    </row>
    <row r="80" spans="1:21">
      <c r="A80" s="3"/>
    </row>
    <row r="81" spans="1:1">
      <c r="A81" s="3"/>
    </row>
    <row r="82" spans="1:1">
      <c r="A82" s="3"/>
    </row>
    <row r="83" spans="1:1">
      <c r="A83" s="3"/>
    </row>
    <row r="84" spans="1:1">
      <c r="A84" s="3"/>
    </row>
    <row r="85" spans="1:1">
      <c r="A85" s="3"/>
    </row>
    <row r="86" spans="1:1">
      <c r="A86" s="3"/>
    </row>
    <row r="87" spans="1:1">
      <c r="A87" s="3"/>
    </row>
    <row r="88" spans="1:1">
      <c r="A88" s="3"/>
    </row>
    <row r="89" spans="1:1">
      <c r="A89" s="3"/>
    </row>
    <row r="90" spans="1:1">
      <c r="A90" s="3"/>
    </row>
    <row r="91" spans="1:1">
      <c r="A91" s="3"/>
    </row>
    <row r="92" spans="1:1">
      <c r="A92" s="3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  <row r="98" spans="1:1">
      <c r="A98" s="3"/>
    </row>
    <row r="99" spans="1:1">
      <c r="A99" s="3"/>
    </row>
    <row r="100" spans="1:1">
      <c r="A100" s="3"/>
    </row>
    <row r="101" spans="1:1">
      <c r="A101" s="3"/>
    </row>
    <row r="102" spans="1:1">
      <c r="A102" s="3"/>
    </row>
    <row r="103" spans="1:1">
      <c r="A103" s="3"/>
    </row>
    <row r="104" spans="1:1">
      <c r="A104" s="3"/>
    </row>
    <row r="105" spans="1:1">
      <c r="A105" s="3"/>
    </row>
    <row r="106" spans="1:1">
      <c r="A106" s="3"/>
    </row>
    <row r="107" spans="1:1">
      <c r="A107" s="3"/>
    </row>
    <row r="108" spans="1:1">
      <c r="A108" s="3"/>
    </row>
    <row r="109" spans="1:1">
      <c r="A109" s="3"/>
    </row>
    <row r="110" spans="1:1">
      <c r="A110" s="3"/>
    </row>
    <row r="111" spans="1:1">
      <c r="A111" s="3"/>
    </row>
    <row r="112" spans="1:1">
      <c r="A112" s="3"/>
    </row>
    <row r="113" spans="1:1">
      <c r="A113" s="3"/>
    </row>
    <row r="114" spans="1:1">
      <c r="A114" s="3"/>
    </row>
    <row r="115" spans="1:1">
      <c r="A115" s="3"/>
    </row>
    <row r="116" spans="1:1">
      <c r="A116" s="3"/>
    </row>
    <row r="117" spans="1:1">
      <c r="A117" s="3"/>
    </row>
    <row r="118" spans="1:1">
      <c r="A118" s="3"/>
    </row>
    <row r="119" spans="1:1">
      <c r="A119" s="3"/>
    </row>
    <row r="120" spans="1:1">
      <c r="A120" s="3"/>
    </row>
    <row r="121" spans="1:1">
      <c r="A121" s="3"/>
    </row>
    <row r="122" spans="1:1">
      <c r="A122" s="3"/>
    </row>
    <row r="123" spans="1:1">
      <c r="A123" s="3"/>
    </row>
    <row r="124" spans="1:1">
      <c r="A124" s="3"/>
    </row>
    <row r="125" spans="1:1">
      <c r="A125" s="3"/>
    </row>
    <row r="126" spans="1:1">
      <c r="A126" s="3"/>
    </row>
    <row r="127" spans="1:1">
      <c r="A127" s="3"/>
    </row>
    <row r="128" spans="1:1">
      <c r="A128" s="3"/>
    </row>
    <row r="129" spans="1:1">
      <c r="A129" s="3"/>
    </row>
    <row r="130" spans="1:1">
      <c r="A130" s="3"/>
    </row>
    <row r="131" spans="1:1">
      <c r="A131" s="3"/>
    </row>
    <row r="132" spans="1:1">
      <c r="A132" s="3"/>
    </row>
    <row r="133" spans="1:1">
      <c r="A133" s="3"/>
    </row>
    <row r="134" spans="1:1">
      <c r="A134" s="3"/>
    </row>
    <row r="135" spans="1:1">
      <c r="A135" s="3"/>
    </row>
    <row r="136" spans="1:1">
      <c r="A136" s="3"/>
    </row>
    <row r="137" spans="1:1">
      <c r="A137" s="3"/>
    </row>
    <row r="138" spans="1:1">
      <c r="A138" s="3"/>
    </row>
    <row r="139" spans="1:1">
      <c r="A139" s="3"/>
    </row>
    <row r="140" spans="1:1">
      <c r="A140" s="3"/>
    </row>
    <row r="141" spans="1:1">
      <c r="A141" s="3"/>
    </row>
    <row r="142" spans="1:1">
      <c r="A142" s="3"/>
    </row>
    <row r="143" spans="1:1">
      <c r="A143" s="3"/>
    </row>
    <row r="144" spans="1:1">
      <c r="A144" s="3"/>
    </row>
    <row r="145" spans="1:1">
      <c r="A145" s="3"/>
    </row>
    <row r="146" spans="1:1">
      <c r="A146" s="3"/>
    </row>
    <row r="147" spans="1:1">
      <c r="A147" s="3"/>
    </row>
    <row r="148" spans="1:1">
      <c r="A148" s="3"/>
    </row>
    <row r="149" spans="1:1">
      <c r="A149" s="3"/>
    </row>
    <row r="150" spans="1:1">
      <c r="A150" s="3"/>
    </row>
  </sheetData>
  <sheetProtection algorithmName="SHA-512" hashValue="mPf12aYigJseNjQt/mKZnsfacNFQn518OMDvpN5Ok4cY/+rhcHKJY3/t+er6bSM8X8QGB8l8+DJ8pbkJTk300w==" saltValue="CTw5xT9jVecxK9y16WlpA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8">
    <pageSetUpPr fitToPage="1"/>
  </sheetPr>
  <dimension ref="A1:XFC78"/>
  <sheetViews>
    <sheetView showGridLines="0" topLeftCell="A61" zoomScale="90" zoomScaleNormal="90" workbookViewId="0">
      <selection activeCell="G77" sqref="G77"/>
    </sheetView>
  </sheetViews>
  <sheetFormatPr baseColWidth="10" defaultColWidth="0" defaultRowHeight="15" zeroHeight="1"/>
  <cols>
    <col min="1" max="1" width="74.5703125" customWidth="1"/>
    <col min="2" max="6" width="20.7109375" customWidth="1"/>
    <col min="7" max="7" width="17.28515625" customWidth="1"/>
    <col min="8" max="8" width="0" hidden="1" customWidth="1"/>
    <col min="9" max="16383" width="10.85546875" hidden="1"/>
    <col min="16384" max="16384" width="2.28515625" hidden="1" customWidth="1"/>
  </cols>
  <sheetData>
    <row r="1" spans="1:7" ht="57.75" customHeight="1">
      <c r="A1" s="272" t="s">
        <v>3281</v>
      </c>
      <c r="B1" s="273"/>
      <c r="C1" s="273"/>
      <c r="D1" s="273"/>
      <c r="E1" s="273"/>
      <c r="F1" s="273"/>
      <c r="G1" s="273"/>
    </row>
    <row r="2" spans="1:7">
      <c r="A2" s="247" t="str">
        <f>ENTE_PUBLICO_A</f>
        <v>Municipio de Valle de Santiago, Gto., Gobierno del Estado de Guanajuato (a)</v>
      </c>
      <c r="B2" s="248"/>
      <c r="C2" s="248"/>
      <c r="D2" s="248"/>
      <c r="E2" s="248"/>
      <c r="F2" s="248"/>
      <c r="G2" s="249"/>
    </row>
    <row r="3" spans="1:7">
      <c r="A3" s="250" t="s">
        <v>396</v>
      </c>
      <c r="B3" s="251"/>
      <c r="C3" s="251"/>
      <c r="D3" s="251"/>
      <c r="E3" s="251"/>
      <c r="F3" s="251"/>
      <c r="G3" s="252"/>
    </row>
    <row r="4" spans="1:7">
      <c r="A4" s="250" t="s">
        <v>397</v>
      </c>
      <c r="B4" s="251"/>
      <c r="C4" s="251"/>
      <c r="D4" s="251"/>
      <c r="E4" s="251"/>
      <c r="F4" s="251"/>
      <c r="G4" s="252"/>
    </row>
    <row r="5" spans="1:7">
      <c r="A5" s="253" t="str">
        <f>TRIMESTRE</f>
        <v>Del 1 de enero al 30 de septiembre de 2020 (b)</v>
      </c>
      <c r="B5" s="254"/>
      <c r="C5" s="254"/>
      <c r="D5" s="254"/>
      <c r="E5" s="254"/>
      <c r="F5" s="254"/>
      <c r="G5" s="255"/>
    </row>
    <row r="6" spans="1:7">
      <c r="A6" s="256" t="s">
        <v>118</v>
      </c>
      <c r="B6" s="257"/>
      <c r="C6" s="257"/>
      <c r="D6" s="257"/>
      <c r="E6" s="257"/>
      <c r="F6" s="257"/>
      <c r="G6" s="258"/>
    </row>
    <row r="7" spans="1:7">
      <c r="A7" s="251" t="s">
        <v>0</v>
      </c>
      <c r="B7" s="256" t="s">
        <v>279</v>
      </c>
      <c r="C7" s="257"/>
      <c r="D7" s="257"/>
      <c r="E7" s="257"/>
      <c r="F7" s="258"/>
      <c r="G7" s="268" t="s">
        <v>3278</v>
      </c>
    </row>
    <row r="8" spans="1:7" ht="30.75" customHeight="1">
      <c r="A8" s="251"/>
      <c r="B8" s="45" t="s">
        <v>281</v>
      </c>
      <c r="C8" s="44" t="s">
        <v>362</v>
      </c>
      <c r="D8" s="45" t="s">
        <v>283</v>
      </c>
      <c r="E8" s="45" t="s">
        <v>167</v>
      </c>
      <c r="F8" s="46" t="s">
        <v>185</v>
      </c>
      <c r="G8" s="267"/>
    </row>
    <row r="9" spans="1:7">
      <c r="A9" s="51" t="s">
        <v>363</v>
      </c>
      <c r="B9" s="168">
        <f>SUM(B10,B19,B27,B37)</f>
        <v>213259000</v>
      </c>
      <c r="C9" s="168">
        <f t="shared" ref="C9:G9" si="0">SUM(C10,C19,C27,C37)</f>
        <v>52565105.149999999</v>
      </c>
      <c r="D9" s="168">
        <f t="shared" si="0"/>
        <v>265824105.14999998</v>
      </c>
      <c r="E9" s="168">
        <f t="shared" si="0"/>
        <v>148876838.13</v>
      </c>
      <c r="F9" s="168">
        <f t="shared" si="0"/>
        <v>147218255.79999998</v>
      </c>
      <c r="G9" s="168">
        <f t="shared" si="0"/>
        <v>116947267.02</v>
      </c>
    </row>
    <row r="10" spans="1:7" ht="14.25" customHeight="1">
      <c r="A10" s="52" t="s">
        <v>364</v>
      </c>
      <c r="B10" s="201">
        <v>135532147</v>
      </c>
      <c r="C10" s="201">
        <v>1217730.79</v>
      </c>
      <c r="D10" s="201">
        <v>136749877.78999999</v>
      </c>
      <c r="E10" s="201">
        <v>75774755.809999987</v>
      </c>
      <c r="F10" s="201">
        <v>75345952.640000001</v>
      </c>
      <c r="G10" s="201">
        <v>60975121.979999989</v>
      </c>
    </row>
    <row r="11" spans="1:7">
      <c r="A11" s="61" t="s">
        <v>365</v>
      </c>
      <c r="B11" s="201">
        <v>13196264.17</v>
      </c>
      <c r="C11" s="201">
        <v>498052.42</v>
      </c>
      <c r="D11" s="201">
        <v>13694316.59</v>
      </c>
      <c r="E11" s="201">
        <v>8934799.8499999996</v>
      </c>
      <c r="F11" s="201">
        <v>8934799.8499999996</v>
      </c>
      <c r="G11" s="201">
        <v>4759516.74</v>
      </c>
    </row>
    <row r="12" spans="1:7" ht="14.25" customHeight="1">
      <c r="A12" s="61" t="s">
        <v>366</v>
      </c>
      <c r="B12" s="201">
        <v>460952</v>
      </c>
      <c r="C12" s="201">
        <v>0</v>
      </c>
      <c r="D12" s="201">
        <v>460952</v>
      </c>
      <c r="E12" s="201">
        <v>292706</v>
      </c>
      <c r="F12" s="201">
        <v>292706</v>
      </c>
      <c r="G12" s="201">
        <v>168246</v>
      </c>
    </row>
    <row r="13" spans="1:7">
      <c r="A13" s="61" t="s">
        <v>367</v>
      </c>
      <c r="B13" s="201">
        <v>42736412.729999997</v>
      </c>
      <c r="C13" s="201">
        <v>238890.58</v>
      </c>
      <c r="D13" s="201">
        <v>42975303.309999995</v>
      </c>
      <c r="E13" s="201">
        <v>19870500.300000001</v>
      </c>
      <c r="F13" s="201">
        <v>19870500.300000001</v>
      </c>
      <c r="G13" s="201">
        <v>23104803.009999994</v>
      </c>
    </row>
    <row r="14" spans="1:7" ht="14.25" customHeight="1">
      <c r="A14" s="61" t="s">
        <v>368</v>
      </c>
      <c r="B14" s="201">
        <v>0</v>
      </c>
      <c r="C14" s="201">
        <v>0</v>
      </c>
      <c r="D14" s="201">
        <v>0</v>
      </c>
      <c r="E14" s="201">
        <v>0</v>
      </c>
      <c r="F14" s="201">
        <v>0</v>
      </c>
      <c r="G14" s="201">
        <v>0</v>
      </c>
    </row>
    <row r="15" spans="1:7" ht="14.25" customHeight="1">
      <c r="A15" s="61" t="s">
        <v>369</v>
      </c>
      <c r="B15" s="201">
        <v>59508221</v>
      </c>
      <c r="C15" s="201">
        <v>-4843472.21</v>
      </c>
      <c r="D15" s="201">
        <v>54664748.789999999</v>
      </c>
      <c r="E15" s="201">
        <v>31430187.59</v>
      </c>
      <c r="F15" s="201">
        <v>31099384.420000002</v>
      </c>
      <c r="G15" s="201">
        <v>23234561.199999999</v>
      </c>
    </row>
    <row r="16" spans="1:7" ht="14.25" customHeight="1">
      <c r="A16" s="61" t="s">
        <v>370</v>
      </c>
      <c r="B16" s="201">
        <v>0</v>
      </c>
      <c r="C16" s="201">
        <v>0</v>
      </c>
      <c r="D16" s="201">
        <v>0</v>
      </c>
      <c r="E16" s="201">
        <v>0</v>
      </c>
      <c r="F16" s="201">
        <v>0</v>
      </c>
      <c r="G16" s="201">
        <v>0</v>
      </c>
    </row>
    <row r="17" spans="1:7">
      <c r="A17" s="61" t="s">
        <v>371</v>
      </c>
      <c r="B17" s="201">
        <v>931800</v>
      </c>
      <c r="C17" s="201">
        <v>3696960</v>
      </c>
      <c r="D17" s="201">
        <v>4628760</v>
      </c>
      <c r="E17" s="201">
        <v>3288171.58</v>
      </c>
      <c r="F17" s="201">
        <v>3288171.58</v>
      </c>
      <c r="G17" s="201">
        <v>1340588.42</v>
      </c>
    </row>
    <row r="18" spans="1:7" ht="14.25" customHeight="1">
      <c r="A18" s="61" t="s">
        <v>372</v>
      </c>
      <c r="B18" s="201">
        <v>18698497.100000001</v>
      </c>
      <c r="C18" s="201">
        <v>1627300</v>
      </c>
      <c r="D18" s="201">
        <v>20325797.100000001</v>
      </c>
      <c r="E18" s="201">
        <v>11958390.49</v>
      </c>
      <c r="F18" s="201">
        <v>11860390.49</v>
      </c>
      <c r="G18" s="201">
        <v>8367406.6100000013</v>
      </c>
    </row>
    <row r="19" spans="1:7" ht="14.25" customHeight="1">
      <c r="A19" s="52" t="s">
        <v>373</v>
      </c>
      <c r="B19" s="201">
        <v>70815097</v>
      </c>
      <c r="C19" s="201">
        <v>31452100.350000001</v>
      </c>
      <c r="D19" s="201">
        <v>102267197.35000001</v>
      </c>
      <c r="E19" s="201">
        <v>56934475.919999994</v>
      </c>
      <c r="F19" s="201">
        <v>56703641.089999996</v>
      </c>
      <c r="G19" s="201">
        <v>45332721.43</v>
      </c>
    </row>
    <row r="20" spans="1:7">
      <c r="A20" s="61" t="s">
        <v>374</v>
      </c>
      <c r="B20" s="201">
        <v>9282711</v>
      </c>
      <c r="C20" s="201">
        <v>2855279.29</v>
      </c>
      <c r="D20" s="201">
        <v>12137990.289999999</v>
      </c>
      <c r="E20" s="201">
        <v>8048269.7199999997</v>
      </c>
      <c r="F20" s="201">
        <v>8048269.7199999997</v>
      </c>
      <c r="G20" s="201">
        <v>4089720.5699999994</v>
      </c>
    </row>
    <row r="21" spans="1:7" ht="14.25" customHeight="1">
      <c r="A21" s="61" t="s">
        <v>375</v>
      </c>
      <c r="B21" s="201">
        <v>32743617</v>
      </c>
      <c r="C21" s="201">
        <v>30432053.420000002</v>
      </c>
      <c r="D21" s="201">
        <v>63175670.420000002</v>
      </c>
      <c r="E21" s="201">
        <v>33962885.829999998</v>
      </c>
      <c r="F21" s="201">
        <v>33913291</v>
      </c>
      <c r="G21" s="201">
        <v>29212784.590000004</v>
      </c>
    </row>
    <row r="22" spans="1:7" ht="14.25" customHeight="1">
      <c r="A22" s="61" t="s">
        <v>376</v>
      </c>
      <c r="B22" s="201">
        <v>685547</v>
      </c>
      <c r="C22" s="201">
        <v>3800</v>
      </c>
      <c r="D22" s="201">
        <v>689347</v>
      </c>
      <c r="E22" s="201">
        <v>382210.33</v>
      </c>
      <c r="F22" s="201">
        <v>382210.33</v>
      </c>
      <c r="G22" s="201">
        <v>307136.67</v>
      </c>
    </row>
    <row r="23" spans="1:7">
      <c r="A23" s="61" t="s">
        <v>377</v>
      </c>
      <c r="B23" s="201">
        <v>11365758</v>
      </c>
      <c r="C23" s="201">
        <v>-1690182.36</v>
      </c>
      <c r="D23" s="201">
        <v>9675575.6400000006</v>
      </c>
      <c r="E23" s="201">
        <v>4963805.57</v>
      </c>
      <c r="F23" s="201">
        <v>4963805.57</v>
      </c>
      <c r="G23" s="201">
        <v>4711770.07</v>
      </c>
    </row>
    <row r="24" spans="1:7">
      <c r="A24" s="61" t="s">
        <v>378</v>
      </c>
      <c r="B24" s="201">
        <v>8419628</v>
      </c>
      <c r="C24" s="201">
        <v>47150</v>
      </c>
      <c r="D24" s="201">
        <v>8466778</v>
      </c>
      <c r="E24" s="201">
        <v>6518083.3399999999</v>
      </c>
      <c r="F24" s="201">
        <v>6336843.3399999999</v>
      </c>
      <c r="G24" s="201">
        <v>1948694.6600000001</v>
      </c>
    </row>
    <row r="25" spans="1:7">
      <c r="A25" s="61" t="s">
        <v>379</v>
      </c>
      <c r="B25" s="201">
        <v>8317836</v>
      </c>
      <c r="C25" s="201">
        <v>-196000</v>
      </c>
      <c r="D25" s="201">
        <v>8121836</v>
      </c>
      <c r="E25" s="201">
        <v>3059221.13</v>
      </c>
      <c r="F25" s="201">
        <v>3059221.13</v>
      </c>
      <c r="G25" s="201">
        <v>5062614.87</v>
      </c>
    </row>
    <row r="26" spans="1:7" ht="14.25" customHeight="1">
      <c r="A26" s="61" t="s">
        <v>380</v>
      </c>
      <c r="B26" s="201">
        <v>0</v>
      </c>
      <c r="C26" s="201">
        <v>0</v>
      </c>
      <c r="D26" s="201">
        <v>0</v>
      </c>
      <c r="E26" s="201">
        <v>0</v>
      </c>
      <c r="F26" s="201">
        <v>0</v>
      </c>
      <c r="G26" s="201">
        <v>0</v>
      </c>
    </row>
    <row r="27" spans="1:7">
      <c r="A27" s="52" t="s">
        <v>381</v>
      </c>
      <c r="B27" s="201">
        <v>6711756</v>
      </c>
      <c r="C27" s="201">
        <v>19962763.009999998</v>
      </c>
      <c r="D27" s="201">
        <v>26674519.009999998</v>
      </c>
      <c r="E27" s="201">
        <v>16167606.399999999</v>
      </c>
      <c r="F27" s="201">
        <v>15168662.07</v>
      </c>
      <c r="G27" s="201">
        <v>10506912.610000001</v>
      </c>
    </row>
    <row r="28" spans="1:7">
      <c r="A28" s="66" t="s">
        <v>382</v>
      </c>
      <c r="B28" s="201">
        <v>5219099</v>
      </c>
      <c r="C28" s="201">
        <v>17000</v>
      </c>
      <c r="D28" s="201">
        <v>5236099</v>
      </c>
      <c r="E28" s="201">
        <v>3121853.56</v>
      </c>
      <c r="F28" s="201">
        <v>3121853.56</v>
      </c>
      <c r="G28" s="201">
        <v>2114245.44</v>
      </c>
    </row>
    <row r="29" spans="1:7" ht="14.25" customHeight="1">
      <c r="A29" s="61" t="s">
        <v>383</v>
      </c>
      <c r="B29" s="201">
        <v>0</v>
      </c>
      <c r="C29" s="201">
        <v>8115100</v>
      </c>
      <c r="D29" s="201">
        <v>8115100</v>
      </c>
      <c r="E29" s="201">
        <v>1667172.52</v>
      </c>
      <c r="F29" s="201">
        <v>1667172.52</v>
      </c>
      <c r="G29" s="201">
        <v>6447927.4800000004</v>
      </c>
    </row>
    <row r="30" spans="1:7">
      <c r="A30" s="61" t="s">
        <v>384</v>
      </c>
      <c r="B30" s="201">
        <v>0</v>
      </c>
      <c r="C30" s="201">
        <v>0</v>
      </c>
      <c r="D30" s="201">
        <v>0</v>
      </c>
      <c r="E30" s="201">
        <v>0</v>
      </c>
      <c r="F30" s="201">
        <v>0</v>
      </c>
      <c r="G30" s="201">
        <v>0</v>
      </c>
    </row>
    <row r="31" spans="1:7">
      <c r="A31" s="61" t="s">
        <v>385</v>
      </c>
      <c r="B31" s="201">
        <v>0</v>
      </c>
      <c r="C31" s="201">
        <v>0</v>
      </c>
      <c r="D31" s="201">
        <v>0</v>
      </c>
      <c r="E31" s="201">
        <v>0</v>
      </c>
      <c r="F31" s="201">
        <v>0</v>
      </c>
      <c r="G31" s="201">
        <v>0</v>
      </c>
    </row>
    <row r="32" spans="1:7" ht="14.25" customHeight="1">
      <c r="A32" s="61" t="s">
        <v>386</v>
      </c>
      <c r="B32" s="201">
        <v>0</v>
      </c>
      <c r="C32" s="201">
        <v>11809663.01</v>
      </c>
      <c r="D32" s="201">
        <v>11809663.01</v>
      </c>
      <c r="E32" s="201">
        <v>10950780.789999999</v>
      </c>
      <c r="F32" s="201">
        <v>9951836.4600000009</v>
      </c>
      <c r="G32" s="201">
        <v>858882.22000000067</v>
      </c>
    </row>
    <row r="33" spans="1:7" ht="14.25" customHeight="1">
      <c r="A33" s="61" t="s">
        <v>387</v>
      </c>
      <c r="B33" s="201">
        <v>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</row>
    <row r="34" spans="1:7" ht="14.25" customHeight="1">
      <c r="A34" s="61" t="s">
        <v>388</v>
      </c>
      <c r="B34" s="201">
        <v>1492657</v>
      </c>
      <c r="C34" s="201">
        <v>21000</v>
      </c>
      <c r="D34" s="201">
        <v>1513657</v>
      </c>
      <c r="E34" s="201">
        <v>427799.53</v>
      </c>
      <c r="F34" s="201">
        <v>427799.53</v>
      </c>
      <c r="G34" s="201">
        <v>1085857.47</v>
      </c>
    </row>
    <row r="35" spans="1:7">
      <c r="A35" s="61" t="s">
        <v>389</v>
      </c>
      <c r="B35" s="201">
        <v>0</v>
      </c>
      <c r="C35" s="201">
        <v>0</v>
      </c>
      <c r="D35" s="201">
        <v>0</v>
      </c>
      <c r="E35" s="201">
        <v>0</v>
      </c>
      <c r="F35" s="201">
        <v>0</v>
      </c>
      <c r="G35" s="201">
        <v>0</v>
      </c>
    </row>
    <row r="36" spans="1:7">
      <c r="A36" s="61" t="s">
        <v>390</v>
      </c>
      <c r="B36" s="201">
        <v>0</v>
      </c>
      <c r="C36" s="201">
        <v>0</v>
      </c>
      <c r="D36" s="201">
        <v>0</v>
      </c>
      <c r="E36" s="201">
        <v>0</v>
      </c>
      <c r="F36" s="201">
        <v>0</v>
      </c>
      <c r="G36" s="201">
        <v>0</v>
      </c>
    </row>
    <row r="37" spans="1:7" ht="28.5" customHeight="1">
      <c r="A37" s="62" t="s">
        <v>398</v>
      </c>
      <c r="B37" s="201">
        <v>200000</v>
      </c>
      <c r="C37" s="201">
        <v>-67489</v>
      </c>
      <c r="D37" s="201">
        <v>132511</v>
      </c>
      <c r="E37" s="201">
        <v>0</v>
      </c>
      <c r="F37" s="201">
        <v>0</v>
      </c>
      <c r="G37" s="201">
        <v>132511</v>
      </c>
    </row>
    <row r="38" spans="1:7">
      <c r="A38" s="66" t="s">
        <v>391</v>
      </c>
      <c r="B38" s="201">
        <v>200000</v>
      </c>
      <c r="C38" s="201">
        <v>-67489</v>
      </c>
      <c r="D38" s="201">
        <v>132511</v>
      </c>
      <c r="E38" s="201">
        <v>0</v>
      </c>
      <c r="F38" s="201">
        <v>0</v>
      </c>
      <c r="G38" s="201">
        <v>132511</v>
      </c>
    </row>
    <row r="39" spans="1:7" ht="30">
      <c r="A39" s="66" t="s">
        <v>392</v>
      </c>
      <c r="B39" s="201">
        <v>0</v>
      </c>
      <c r="C39" s="201">
        <v>0</v>
      </c>
      <c r="D39" s="201">
        <v>0</v>
      </c>
      <c r="E39" s="201">
        <v>0</v>
      </c>
      <c r="F39" s="201">
        <v>0</v>
      </c>
      <c r="G39" s="201">
        <v>0</v>
      </c>
    </row>
    <row r="40" spans="1:7" ht="14.25" customHeight="1">
      <c r="A40" s="66" t="s">
        <v>393</v>
      </c>
      <c r="B40" s="201">
        <v>0</v>
      </c>
      <c r="C40" s="201">
        <v>0</v>
      </c>
      <c r="D40" s="201">
        <v>0</v>
      </c>
      <c r="E40" s="201">
        <v>0</v>
      </c>
      <c r="F40" s="201">
        <v>0</v>
      </c>
      <c r="G40" s="201">
        <v>0</v>
      </c>
    </row>
    <row r="41" spans="1:7" ht="14.25" customHeight="1">
      <c r="A41" s="66" t="s">
        <v>394</v>
      </c>
      <c r="B41" s="201">
        <v>0</v>
      </c>
      <c r="C41" s="201">
        <v>0</v>
      </c>
      <c r="D41" s="201">
        <v>0</v>
      </c>
      <c r="E41" s="201">
        <v>0</v>
      </c>
      <c r="F41" s="201">
        <v>0</v>
      </c>
      <c r="G41" s="201">
        <v>0</v>
      </c>
    </row>
    <row r="42" spans="1:7">
      <c r="A42" s="66"/>
      <c r="B42" s="67"/>
      <c r="C42" s="67"/>
      <c r="D42" s="67"/>
      <c r="E42" s="67"/>
      <c r="F42" s="67"/>
      <c r="G42" s="67"/>
    </row>
    <row r="43" spans="1:7">
      <c r="A43" s="54" t="s">
        <v>395</v>
      </c>
      <c r="B43" s="200">
        <f>SUM(B44,B53,B61,B71)</f>
        <v>207500000</v>
      </c>
      <c r="C43" s="200">
        <f>SUM(C44,C53,C61,C71)</f>
        <v>119440077.20000002</v>
      </c>
      <c r="D43" s="200">
        <f t="shared" ref="D43:G43" si="1">SUM(D44,D53,D61,D71)</f>
        <v>326940077.19999993</v>
      </c>
      <c r="E43" s="200">
        <f t="shared" si="1"/>
        <v>157179822.66</v>
      </c>
      <c r="F43" s="200">
        <f t="shared" si="1"/>
        <v>151863233.34999999</v>
      </c>
      <c r="G43" s="200">
        <f t="shared" si="1"/>
        <v>169760254.54000002</v>
      </c>
    </row>
    <row r="44" spans="1:7">
      <c r="A44" s="52" t="s">
        <v>430</v>
      </c>
      <c r="B44" s="202">
        <v>84592857.159999996</v>
      </c>
      <c r="C44" s="202">
        <v>13954851</v>
      </c>
      <c r="D44" s="202">
        <v>98547708.159999996</v>
      </c>
      <c r="E44" s="202">
        <v>66545852.280000001</v>
      </c>
      <c r="F44" s="202">
        <v>66067351.060000002</v>
      </c>
      <c r="G44" s="202">
        <v>32001855.879999999</v>
      </c>
    </row>
    <row r="45" spans="1:7">
      <c r="A45" s="66" t="s">
        <v>365</v>
      </c>
      <c r="B45" s="202">
        <v>0</v>
      </c>
      <c r="C45" s="202">
        <v>0</v>
      </c>
      <c r="D45" s="202">
        <v>0</v>
      </c>
      <c r="E45" s="202">
        <v>0</v>
      </c>
      <c r="F45" s="202">
        <v>0</v>
      </c>
      <c r="G45" s="202">
        <v>0</v>
      </c>
    </row>
    <row r="46" spans="1:7">
      <c r="A46" s="66" t="s">
        <v>366</v>
      </c>
      <c r="B46" s="202">
        <v>0</v>
      </c>
      <c r="C46" s="202">
        <v>0</v>
      </c>
      <c r="D46" s="202">
        <v>0</v>
      </c>
      <c r="E46" s="202">
        <v>0</v>
      </c>
      <c r="F46" s="202">
        <v>0</v>
      </c>
      <c r="G46" s="202">
        <v>0</v>
      </c>
    </row>
    <row r="47" spans="1:7">
      <c r="A47" s="66" t="s">
        <v>367</v>
      </c>
      <c r="B47" s="202">
        <v>13250000</v>
      </c>
      <c r="C47" s="202">
        <v>2200000</v>
      </c>
      <c r="D47" s="202">
        <v>15450000</v>
      </c>
      <c r="E47" s="202">
        <v>11808865.42</v>
      </c>
      <c r="F47" s="202">
        <v>11808865.42</v>
      </c>
      <c r="G47" s="202">
        <v>3641134.58</v>
      </c>
    </row>
    <row r="48" spans="1:7">
      <c r="A48" s="66" t="s">
        <v>368</v>
      </c>
      <c r="B48" s="202">
        <v>0</v>
      </c>
      <c r="C48" s="202">
        <v>0</v>
      </c>
      <c r="D48" s="202">
        <v>0</v>
      </c>
      <c r="E48" s="202">
        <v>0</v>
      </c>
      <c r="F48" s="202">
        <v>0</v>
      </c>
      <c r="G48" s="202">
        <v>0</v>
      </c>
    </row>
    <row r="49" spans="1:7">
      <c r="A49" s="66" t="s">
        <v>369</v>
      </c>
      <c r="B49" s="202">
        <v>10690000</v>
      </c>
      <c r="C49" s="202">
        <v>835372</v>
      </c>
      <c r="D49" s="202">
        <v>11525372</v>
      </c>
      <c r="E49" s="202">
        <v>8920218.9199999999</v>
      </c>
      <c r="F49" s="202">
        <v>8896574.9199999999</v>
      </c>
      <c r="G49" s="202">
        <v>2605153.08</v>
      </c>
    </row>
    <row r="50" spans="1:7">
      <c r="A50" s="66" t="s">
        <v>370</v>
      </c>
      <c r="B50" s="202">
        <v>0</v>
      </c>
      <c r="C50" s="202">
        <v>0</v>
      </c>
      <c r="D50" s="202">
        <v>0</v>
      </c>
      <c r="E50" s="202">
        <v>0</v>
      </c>
      <c r="F50" s="202">
        <v>0</v>
      </c>
      <c r="G50" s="202">
        <v>0</v>
      </c>
    </row>
    <row r="51" spans="1:7">
      <c r="A51" s="66" t="s">
        <v>371</v>
      </c>
      <c r="B51" s="202">
        <v>60652857.159999996</v>
      </c>
      <c r="C51" s="202">
        <v>9819479</v>
      </c>
      <c r="D51" s="202">
        <v>70472336.159999996</v>
      </c>
      <c r="E51" s="202">
        <v>44910981.939999998</v>
      </c>
      <c r="F51" s="202">
        <v>44456124.719999999</v>
      </c>
      <c r="G51" s="202">
        <v>25561354.219999999</v>
      </c>
    </row>
    <row r="52" spans="1:7">
      <c r="A52" s="66" t="s">
        <v>372</v>
      </c>
      <c r="B52" s="202">
        <v>0</v>
      </c>
      <c r="C52" s="202">
        <v>1100000</v>
      </c>
      <c r="D52" s="202">
        <v>1100000</v>
      </c>
      <c r="E52" s="202">
        <v>905786</v>
      </c>
      <c r="F52" s="202">
        <v>905786</v>
      </c>
      <c r="G52" s="202">
        <v>194214</v>
      </c>
    </row>
    <row r="53" spans="1:7">
      <c r="A53" s="52" t="s">
        <v>373</v>
      </c>
      <c r="B53" s="202">
        <v>120000000</v>
      </c>
      <c r="C53" s="202">
        <v>77588400.550000012</v>
      </c>
      <c r="D53" s="202">
        <v>197588400.54999998</v>
      </c>
      <c r="E53" s="202">
        <v>68044404.25999999</v>
      </c>
      <c r="F53" s="202">
        <v>67033939.089999996</v>
      </c>
      <c r="G53" s="202">
        <v>129543996.29000001</v>
      </c>
    </row>
    <row r="54" spans="1:7">
      <c r="A54" s="66" t="s">
        <v>374</v>
      </c>
      <c r="B54" s="202">
        <v>7000000</v>
      </c>
      <c r="C54" s="202">
        <v>-1029.6099999999999</v>
      </c>
      <c r="D54" s="202">
        <v>6998970.3899999997</v>
      </c>
      <c r="E54" s="202">
        <v>2323748.14</v>
      </c>
      <c r="F54" s="202">
        <v>2323748.14</v>
      </c>
      <c r="G54" s="202">
        <v>4675222.25</v>
      </c>
    </row>
    <row r="55" spans="1:7">
      <c r="A55" s="66" t="s">
        <v>375</v>
      </c>
      <c r="B55" s="202">
        <v>113000000</v>
      </c>
      <c r="C55" s="202">
        <v>76007061.650000006</v>
      </c>
      <c r="D55" s="202">
        <v>189007061.65000001</v>
      </c>
      <c r="E55" s="202">
        <v>65384668.149999999</v>
      </c>
      <c r="F55" s="202">
        <v>64374202.979999997</v>
      </c>
      <c r="G55" s="202">
        <v>123622393.5</v>
      </c>
    </row>
    <row r="56" spans="1:7">
      <c r="A56" s="66" t="s">
        <v>376</v>
      </c>
      <c r="B56" s="202">
        <v>0</v>
      </c>
      <c r="C56" s="202">
        <v>0</v>
      </c>
      <c r="D56" s="202">
        <v>0</v>
      </c>
      <c r="E56" s="202">
        <v>0</v>
      </c>
      <c r="F56" s="202">
        <v>0</v>
      </c>
      <c r="G56" s="202">
        <v>0</v>
      </c>
    </row>
    <row r="57" spans="1:7">
      <c r="A57" s="47" t="s">
        <v>377</v>
      </c>
      <c r="B57" s="202">
        <v>0</v>
      </c>
      <c r="C57" s="202">
        <v>1582368.51</v>
      </c>
      <c r="D57" s="202">
        <v>1582368.51</v>
      </c>
      <c r="E57" s="202">
        <v>335987.97</v>
      </c>
      <c r="F57" s="202">
        <v>335987.97</v>
      </c>
      <c r="G57" s="202">
        <v>1246380.54</v>
      </c>
    </row>
    <row r="58" spans="1:7">
      <c r="A58" s="66" t="s">
        <v>378</v>
      </c>
      <c r="B58" s="202">
        <v>0</v>
      </c>
      <c r="C58" s="202">
        <v>0</v>
      </c>
      <c r="D58" s="202">
        <v>0</v>
      </c>
      <c r="E58" s="202">
        <v>0</v>
      </c>
      <c r="F58" s="202">
        <v>0</v>
      </c>
      <c r="G58" s="202">
        <v>0</v>
      </c>
    </row>
    <row r="59" spans="1:7">
      <c r="A59" s="66" t="s">
        <v>379</v>
      </c>
      <c r="B59" s="202">
        <v>0</v>
      </c>
      <c r="C59" s="202">
        <v>0</v>
      </c>
      <c r="D59" s="202">
        <v>0</v>
      </c>
      <c r="E59" s="202">
        <v>0</v>
      </c>
      <c r="F59" s="202">
        <v>0</v>
      </c>
      <c r="G59" s="202">
        <v>0</v>
      </c>
    </row>
    <row r="60" spans="1:7">
      <c r="A60" s="66" t="s">
        <v>380</v>
      </c>
      <c r="B60" s="202">
        <v>0</v>
      </c>
      <c r="C60" s="202">
        <v>0</v>
      </c>
      <c r="D60" s="202">
        <v>0</v>
      </c>
      <c r="E60" s="202">
        <v>0</v>
      </c>
      <c r="F60" s="202">
        <v>0</v>
      </c>
      <c r="G60" s="202">
        <v>0</v>
      </c>
    </row>
    <row r="61" spans="1:7">
      <c r="A61" s="52" t="s">
        <v>381</v>
      </c>
      <c r="B61" s="202">
        <v>0</v>
      </c>
      <c r="C61" s="202">
        <v>27896825.649999999</v>
      </c>
      <c r="D61" s="202">
        <v>27896825.649999999</v>
      </c>
      <c r="E61" s="202">
        <v>20674295.240000002</v>
      </c>
      <c r="F61" s="202">
        <v>16846672.32</v>
      </c>
      <c r="G61" s="202">
        <v>7222530.4099999983</v>
      </c>
    </row>
    <row r="62" spans="1:7">
      <c r="A62" s="66" t="s">
        <v>382</v>
      </c>
      <c r="B62" s="202">
        <v>0</v>
      </c>
      <c r="C62" s="202">
        <v>0</v>
      </c>
      <c r="D62" s="202">
        <v>0</v>
      </c>
      <c r="E62" s="202">
        <v>0</v>
      </c>
      <c r="F62" s="202">
        <v>0</v>
      </c>
      <c r="G62" s="202">
        <v>0</v>
      </c>
    </row>
    <row r="63" spans="1:7">
      <c r="A63" s="66" t="s">
        <v>383</v>
      </c>
      <c r="B63" s="202">
        <v>0</v>
      </c>
      <c r="C63" s="202">
        <v>7326550</v>
      </c>
      <c r="D63" s="202">
        <v>7326550</v>
      </c>
      <c r="E63" s="202">
        <v>2019335.67</v>
      </c>
      <c r="F63" s="202">
        <v>2019335.67</v>
      </c>
      <c r="G63" s="202">
        <v>5307214.33</v>
      </c>
    </row>
    <row r="64" spans="1:7">
      <c r="A64" s="66" t="s">
        <v>384</v>
      </c>
      <c r="B64" s="202">
        <v>0</v>
      </c>
      <c r="C64" s="202">
        <v>0</v>
      </c>
      <c r="D64" s="202">
        <v>0</v>
      </c>
      <c r="E64" s="202">
        <v>0</v>
      </c>
      <c r="F64" s="202">
        <v>0</v>
      </c>
      <c r="G64" s="202">
        <v>0</v>
      </c>
    </row>
    <row r="65" spans="1:8">
      <c r="A65" s="66" t="s">
        <v>385</v>
      </c>
      <c r="B65" s="202">
        <v>0</v>
      </c>
      <c r="C65" s="202">
        <v>0</v>
      </c>
      <c r="D65" s="202">
        <v>0</v>
      </c>
      <c r="E65" s="202">
        <v>0</v>
      </c>
      <c r="F65" s="202">
        <v>0</v>
      </c>
      <c r="G65" s="202">
        <v>0</v>
      </c>
    </row>
    <row r="66" spans="1:8">
      <c r="A66" s="66" t="s">
        <v>386</v>
      </c>
      <c r="B66" s="202">
        <v>0</v>
      </c>
      <c r="C66" s="202">
        <v>20570275.649999999</v>
      </c>
      <c r="D66" s="202">
        <v>20570275.649999999</v>
      </c>
      <c r="E66" s="202">
        <v>18654959.57</v>
      </c>
      <c r="F66" s="202">
        <v>14827336.65</v>
      </c>
      <c r="G66" s="202">
        <v>1915316.0799999982</v>
      </c>
    </row>
    <row r="67" spans="1:8">
      <c r="A67" s="66" t="s">
        <v>387</v>
      </c>
      <c r="B67" s="202">
        <v>0</v>
      </c>
      <c r="C67" s="202">
        <v>0</v>
      </c>
      <c r="D67" s="202">
        <v>0</v>
      </c>
      <c r="E67" s="202">
        <v>0</v>
      </c>
      <c r="F67" s="202">
        <v>0</v>
      </c>
      <c r="G67" s="202">
        <v>0</v>
      </c>
    </row>
    <row r="68" spans="1:8">
      <c r="A68" s="66" t="s">
        <v>388</v>
      </c>
      <c r="B68" s="202">
        <v>0</v>
      </c>
      <c r="C68" s="202">
        <v>0</v>
      </c>
      <c r="D68" s="202">
        <v>0</v>
      </c>
      <c r="E68" s="202">
        <v>0</v>
      </c>
      <c r="F68" s="202">
        <v>0</v>
      </c>
      <c r="G68" s="202">
        <v>0</v>
      </c>
    </row>
    <row r="69" spans="1:8">
      <c r="A69" s="66" t="s">
        <v>389</v>
      </c>
      <c r="B69" s="202">
        <v>0</v>
      </c>
      <c r="C69" s="202">
        <v>0</v>
      </c>
      <c r="D69" s="202">
        <v>0</v>
      </c>
      <c r="E69" s="202">
        <v>0</v>
      </c>
      <c r="F69" s="202">
        <v>0</v>
      </c>
      <c r="G69" s="202">
        <v>0</v>
      </c>
    </row>
    <row r="70" spans="1:8">
      <c r="A70" s="66" t="s">
        <v>390</v>
      </c>
      <c r="B70" s="202">
        <v>0</v>
      </c>
      <c r="C70" s="202">
        <v>0</v>
      </c>
      <c r="D70" s="202">
        <v>0</v>
      </c>
      <c r="E70" s="202">
        <v>0</v>
      </c>
      <c r="F70" s="202">
        <v>0</v>
      </c>
      <c r="G70" s="202">
        <v>0</v>
      </c>
    </row>
    <row r="71" spans="1:8">
      <c r="A71" s="62" t="s">
        <v>3291</v>
      </c>
      <c r="B71" s="203">
        <v>2907142.84</v>
      </c>
      <c r="C71" s="203">
        <v>0</v>
      </c>
      <c r="D71" s="203">
        <v>2907142.84</v>
      </c>
      <c r="E71" s="203">
        <v>1915270.88</v>
      </c>
      <c r="F71" s="203">
        <v>1915270.88</v>
      </c>
      <c r="G71" s="203">
        <v>991871.96</v>
      </c>
    </row>
    <row r="72" spans="1:8">
      <c r="A72" s="66" t="s">
        <v>391</v>
      </c>
      <c r="B72" s="202">
        <v>2907142.84</v>
      </c>
      <c r="C72" s="202">
        <v>0</v>
      </c>
      <c r="D72" s="202">
        <v>2907142.84</v>
      </c>
      <c r="E72" s="202">
        <v>1915270.88</v>
      </c>
      <c r="F72" s="202">
        <v>1915270.88</v>
      </c>
      <c r="G72" s="202">
        <v>991871.96</v>
      </c>
    </row>
    <row r="73" spans="1:8" ht="30">
      <c r="A73" s="66" t="s">
        <v>392</v>
      </c>
      <c r="B73" s="202">
        <v>0</v>
      </c>
      <c r="C73" s="202">
        <v>0</v>
      </c>
      <c r="D73" s="202">
        <v>0</v>
      </c>
      <c r="E73" s="202">
        <v>0</v>
      </c>
      <c r="F73" s="202">
        <v>0</v>
      </c>
      <c r="G73" s="202">
        <v>0</v>
      </c>
    </row>
    <row r="74" spans="1:8">
      <c r="A74" s="66" t="s">
        <v>393</v>
      </c>
      <c r="B74" s="202">
        <v>0</v>
      </c>
      <c r="C74" s="202">
        <v>0</v>
      </c>
      <c r="D74" s="202">
        <v>0</v>
      </c>
      <c r="E74" s="202">
        <v>0</v>
      </c>
      <c r="F74" s="202">
        <v>0</v>
      </c>
      <c r="G74" s="202">
        <v>0</v>
      </c>
    </row>
    <row r="75" spans="1:8">
      <c r="A75" s="66" t="s">
        <v>394</v>
      </c>
      <c r="B75" s="202">
        <v>0</v>
      </c>
      <c r="C75" s="202">
        <v>0</v>
      </c>
      <c r="D75" s="202">
        <v>0</v>
      </c>
      <c r="E75" s="202">
        <v>0</v>
      </c>
      <c r="F75" s="202">
        <v>0</v>
      </c>
      <c r="G75" s="202">
        <v>0</v>
      </c>
    </row>
    <row r="76" spans="1:8">
      <c r="A76" s="53"/>
      <c r="B76" s="68"/>
      <c r="C76" s="68"/>
      <c r="D76" s="68"/>
      <c r="E76" s="68"/>
      <c r="F76" s="68"/>
      <c r="G76" s="68"/>
    </row>
    <row r="77" spans="1:8">
      <c r="A77" s="54" t="s">
        <v>360</v>
      </c>
      <c r="B77" s="200">
        <f t="shared" ref="B77:G77" si="2">B43+B9</f>
        <v>420759000</v>
      </c>
      <c r="C77" s="200">
        <f t="shared" si="2"/>
        <v>172005182.35000002</v>
      </c>
      <c r="D77" s="200">
        <f t="shared" si="2"/>
        <v>592764182.3499999</v>
      </c>
      <c r="E77" s="200">
        <f t="shared" si="2"/>
        <v>306056660.78999996</v>
      </c>
      <c r="F77" s="200">
        <f t="shared" si="2"/>
        <v>299081489.14999998</v>
      </c>
      <c r="G77" s="200">
        <f t="shared" si="2"/>
        <v>286707521.56</v>
      </c>
    </row>
    <row r="78" spans="1:8">
      <c r="A78" s="57"/>
      <c r="B78" s="48"/>
      <c r="C78" s="48"/>
      <c r="D78" s="48"/>
      <c r="E78" s="48"/>
      <c r="F78" s="48"/>
      <c r="G78" s="48"/>
      <c r="H78" s="7"/>
    </row>
  </sheetData>
  <sheetProtection password="9CCF" sheet="1" objects="1" scenarios="1"/>
  <mergeCells count="9">
    <mergeCell ref="B7:F7"/>
    <mergeCell ref="G7:G8"/>
    <mergeCell ref="A7:A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 xr:uid="{00000000-0002-0000-11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1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8"/>
  <dimension ref="A1:Y68"/>
  <sheetViews>
    <sheetView workbookViewId="0">
      <selection activeCell="R24" sqref="R24"/>
    </sheetView>
  </sheetViews>
  <sheetFormatPr baseColWidth="10" defaultRowHeight="15"/>
  <cols>
    <col min="1" max="1" width="10.42578125" bestFit="1" customWidth="1"/>
    <col min="2" max="14" width="3" customWidth="1"/>
    <col min="15" max="15" width="80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3139</v>
      </c>
      <c r="Q1" t="s">
        <v>3140</v>
      </c>
      <c r="R1" t="s">
        <v>729</v>
      </c>
      <c r="S1" t="s">
        <v>723</v>
      </c>
      <c r="T1" t="s">
        <v>3141</v>
      </c>
      <c r="U1" t="s">
        <v>3142</v>
      </c>
    </row>
    <row r="2" spans="1: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6,3,1,0,0,0,0</v>
      </c>
      <c r="B2">
        <v>6</v>
      </c>
      <c r="C2">
        <v>3</v>
      </c>
      <c r="D2">
        <v>1</v>
      </c>
      <c r="I2" t="s">
        <v>703</v>
      </c>
      <c r="P2" s="18">
        <f>'Formato 6 c)'!B9</f>
        <v>213259000</v>
      </c>
      <c r="Q2" s="18">
        <f>'Formato 6 c)'!C9</f>
        <v>52565105.149999999</v>
      </c>
      <c r="R2" s="18">
        <f>'Formato 6 c)'!D9</f>
        <v>265824105.14999998</v>
      </c>
      <c r="S2" s="18">
        <f>'Formato 6 c)'!E9</f>
        <v>148876838.13</v>
      </c>
      <c r="T2" s="18">
        <f>'Formato 6 c)'!F9</f>
        <v>147218255.79999998</v>
      </c>
      <c r="U2" s="18">
        <f>'Formato 6 c)'!G9</f>
        <v>116947267.02</v>
      </c>
    </row>
    <row r="3" spans="1:25">
      <c r="A3" s="3" t="str">
        <f t="shared" ref="A3:A6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6,3,1,1,0,0,0</v>
      </c>
      <c r="B3">
        <v>6</v>
      </c>
      <c r="C3">
        <v>3</v>
      </c>
      <c r="D3">
        <v>1</v>
      </c>
      <c r="E3">
        <v>1</v>
      </c>
      <c r="J3" t="s">
        <v>3212</v>
      </c>
      <c r="P3" s="18">
        <f>'Formato 6 c)'!B10</f>
        <v>135532147</v>
      </c>
      <c r="Q3" s="18">
        <f>'Formato 6 c)'!C10</f>
        <v>1217730.79</v>
      </c>
      <c r="R3" s="18">
        <f>'Formato 6 c)'!D10</f>
        <v>136749877.78999999</v>
      </c>
      <c r="S3" s="18">
        <f>'Formato 6 c)'!E10</f>
        <v>75774755.809999987</v>
      </c>
      <c r="T3" s="18">
        <f>'Formato 6 c)'!F10</f>
        <v>75345952.640000001</v>
      </c>
      <c r="U3" s="18">
        <f>'Formato 6 c)'!G10</f>
        <v>60975121.979999989</v>
      </c>
      <c r="V3" s="18"/>
    </row>
    <row r="4" spans="1:25">
      <c r="A4" s="3" t="str">
        <f t="shared" si="0"/>
        <v>6,3,1,1,1,0,0</v>
      </c>
      <c r="B4">
        <v>6</v>
      </c>
      <c r="C4">
        <v>3</v>
      </c>
      <c r="D4">
        <v>1</v>
      </c>
      <c r="E4">
        <v>1</v>
      </c>
      <c r="F4">
        <v>1</v>
      </c>
      <c r="K4" t="s">
        <v>3213</v>
      </c>
      <c r="P4" s="18">
        <f>'Formato 6 c)'!B11</f>
        <v>13196264.17</v>
      </c>
      <c r="Q4" s="18">
        <f>'Formato 6 c)'!C11</f>
        <v>498052.42</v>
      </c>
      <c r="R4" s="18">
        <f>'Formato 6 c)'!D11</f>
        <v>13694316.59</v>
      </c>
      <c r="S4" s="18">
        <f>'Formato 6 c)'!E11</f>
        <v>8934799.8499999996</v>
      </c>
      <c r="T4" s="18">
        <f>'Formato 6 c)'!F11</f>
        <v>8934799.8499999996</v>
      </c>
      <c r="U4" s="18">
        <f>'Formato 6 c)'!G11</f>
        <v>4759516.74</v>
      </c>
      <c r="V4" s="18"/>
    </row>
    <row r="5" spans="1:25">
      <c r="A5" s="3" t="str">
        <f t="shared" si="0"/>
        <v>6,3,1,1,2,0,0</v>
      </c>
      <c r="B5">
        <v>6</v>
      </c>
      <c r="C5">
        <v>3</v>
      </c>
      <c r="D5">
        <v>1</v>
      </c>
      <c r="E5">
        <v>1</v>
      </c>
      <c r="F5">
        <v>2</v>
      </c>
      <c r="K5" t="s">
        <v>3214</v>
      </c>
      <c r="P5" s="18">
        <f>'Formato 6 c)'!B12</f>
        <v>460952</v>
      </c>
      <c r="Q5" s="18">
        <f>'Formato 6 c)'!C12</f>
        <v>0</v>
      </c>
      <c r="R5" s="18">
        <f>'Formato 6 c)'!D12</f>
        <v>460952</v>
      </c>
      <c r="S5" s="18">
        <f>'Formato 6 c)'!E12</f>
        <v>292706</v>
      </c>
      <c r="T5" s="18">
        <f>'Formato 6 c)'!F12</f>
        <v>292706</v>
      </c>
      <c r="U5" s="18">
        <f>'Formato 6 c)'!G12</f>
        <v>168246</v>
      </c>
      <c r="V5" s="18"/>
    </row>
    <row r="6" spans="1:25">
      <c r="A6" s="3" t="str">
        <f t="shared" si="0"/>
        <v>6,3,1,1,3,0,0</v>
      </c>
      <c r="B6">
        <v>6</v>
      </c>
      <c r="C6">
        <v>3</v>
      </c>
      <c r="D6">
        <v>1</v>
      </c>
      <c r="E6">
        <v>1</v>
      </c>
      <c r="F6">
        <v>3</v>
      </c>
      <c r="K6" t="s">
        <v>3215</v>
      </c>
      <c r="P6" s="18">
        <f>'Formato 6 c)'!B13</f>
        <v>42736412.729999997</v>
      </c>
      <c r="Q6" s="18">
        <f>'Formato 6 c)'!C13</f>
        <v>238890.58</v>
      </c>
      <c r="R6" s="18">
        <f>'Formato 6 c)'!D13</f>
        <v>42975303.309999995</v>
      </c>
      <c r="S6" s="18">
        <f>'Formato 6 c)'!E13</f>
        <v>19870500.300000001</v>
      </c>
      <c r="T6" s="18">
        <f>'Formato 6 c)'!F13</f>
        <v>19870500.300000001</v>
      </c>
      <c r="U6" s="18">
        <f>'Formato 6 c)'!G13</f>
        <v>23104803.009999994</v>
      </c>
      <c r="V6" s="18"/>
    </row>
    <row r="7" spans="1:25">
      <c r="A7" s="3" t="str">
        <f t="shared" si="0"/>
        <v>6,3,1,1,4,0,0</v>
      </c>
      <c r="B7">
        <v>6</v>
      </c>
      <c r="C7">
        <v>3</v>
      </c>
      <c r="D7">
        <v>1</v>
      </c>
      <c r="E7">
        <v>1</v>
      </c>
      <c r="F7">
        <v>4</v>
      </c>
      <c r="K7" t="s">
        <v>3216</v>
      </c>
      <c r="P7" s="18">
        <f>'Formato 6 c)'!B14</f>
        <v>0</v>
      </c>
      <c r="Q7" s="18">
        <f>'Formato 6 c)'!C14</f>
        <v>0</v>
      </c>
      <c r="R7" s="18">
        <f>'Formato 6 c)'!D14</f>
        <v>0</v>
      </c>
      <c r="S7" s="18">
        <f>'Formato 6 c)'!E14</f>
        <v>0</v>
      </c>
      <c r="T7" s="18">
        <f>'Formato 6 c)'!F14</f>
        <v>0</v>
      </c>
      <c r="U7" s="18">
        <f>'Formato 6 c)'!G14</f>
        <v>0</v>
      </c>
      <c r="V7" s="18"/>
      <c r="W7" s="18"/>
      <c r="X7" s="18"/>
      <c r="Y7" s="18"/>
    </row>
    <row r="8" spans="1:25">
      <c r="A8" s="3" t="str">
        <f t="shared" si="0"/>
        <v>6,3,1,1,5,0,0</v>
      </c>
      <c r="B8">
        <v>6</v>
      </c>
      <c r="C8">
        <v>3</v>
      </c>
      <c r="D8">
        <v>1</v>
      </c>
      <c r="E8">
        <v>1</v>
      </c>
      <c r="F8">
        <v>5</v>
      </c>
      <c r="K8" t="s">
        <v>3217</v>
      </c>
      <c r="P8" s="18">
        <f>'Formato 6 c)'!B15</f>
        <v>59508221</v>
      </c>
      <c r="Q8" s="18">
        <f>'Formato 6 c)'!C15</f>
        <v>-4843472.21</v>
      </c>
      <c r="R8" s="18">
        <f>'Formato 6 c)'!D15</f>
        <v>54664748.789999999</v>
      </c>
      <c r="S8" s="18">
        <f>'Formato 6 c)'!E15</f>
        <v>31430187.59</v>
      </c>
      <c r="T8" s="18">
        <f>'Formato 6 c)'!F15</f>
        <v>31099384.420000002</v>
      </c>
      <c r="U8" s="18">
        <f>'Formato 6 c)'!G15</f>
        <v>23234561.199999999</v>
      </c>
    </row>
    <row r="9" spans="1:25">
      <c r="A9" s="3" t="str">
        <f t="shared" si="0"/>
        <v>6,3,1,1,6,0,0</v>
      </c>
      <c r="B9">
        <v>6</v>
      </c>
      <c r="C9">
        <v>3</v>
      </c>
      <c r="D9">
        <v>1</v>
      </c>
      <c r="E9">
        <v>1</v>
      </c>
      <c r="F9">
        <v>6</v>
      </c>
      <c r="K9" t="s">
        <v>3218</v>
      </c>
      <c r="P9" s="18">
        <f>'Formato 6 c)'!B16</f>
        <v>0</v>
      </c>
      <c r="Q9" s="18">
        <f>'Formato 6 c)'!C16</f>
        <v>0</v>
      </c>
      <c r="R9" s="18">
        <f>'Formato 6 c)'!D16</f>
        <v>0</v>
      </c>
      <c r="S9" s="18">
        <f>'Formato 6 c)'!E16</f>
        <v>0</v>
      </c>
      <c r="T9" s="18">
        <f>'Formato 6 c)'!F16</f>
        <v>0</v>
      </c>
      <c r="U9" s="18">
        <f>'Formato 6 c)'!G16</f>
        <v>0</v>
      </c>
    </row>
    <row r="10" spans="1:25">
      <c r="A10" s="3" t="str">
        <f t="shared" si="0"/>
        <v>6,3,1,1,7,0,0</v>
      </c>
      <c r="B10">
        <v>6</v>
      </c>
      <c r="C10">
        <v>3</v>
      </c>
      <c r="D10">
        <v>1</v>
      </c>
      <c r="E10">
        <v>1</v>
      </c>
      <c r="F10">
        <v>7</v>
      </c>
      <c r="K10" t="s">
        <v>3219</v>
      </c>
      <c r="P10" s="18">
        <f>'Formato 6 c)'!B17</f>
        <v>931800</v>
      </c>
      <c r="Q10" s="18">
        <f>'Formato 6 c)'!C17</f>
        <v>3696960</v>
      </c>
      <c r="R10" s="18">
        <f>'Formato 6 c)'!D17</f>
        <v>4628760</v>
      </c>
      <c r="S10" s="18">
        <f>'Formato 6 c)'!E17</f>
        <v>3288171.58</v>
      </c>
      <c r="T10" s="18">
        <f>'Formato 6 c)'!F17</f>
        <v>3288171.58</v>
      </c>
      <c r="U10" s="18">
        <f>'Formato 6 c)'!G17</f>
        <v>1340588.42</v>
      </c>
    </row>
    <row r="11" spans="1:25">
      <c r="A11" s="3" t="str">
        <f t="shared" si="0"/>
        <v>6,3,1,1,8,0,0</v>
      </c>
      <c r="B11">
        <v>6</v>
      </c>
      <c r="C11">
        <v>3</v>
      </c>
      <c r="D11">
        <v>1</v>
      </c>
      <c r="E11">
        <v>1</v>
      </c>
      <c r="F11">
        <v>8</v>
      </c>
      <c r="K11" t="s">
        <v>3169</v>
      </c>
      <c r="P11" s="18">
        <f>'Formato 6 c)'!B18</f>
        <v>18698497.100000001</v>
      </c>
      <c r="Q11" s="18">
        <f>'Formato 6 c)'!C18</f>
        <v>1627300</v>
      </c>
      <c r="R11" s="18">
        <f>'Formato 6 c)'!D18</f>
        <v>20325797.100000001</v>
      </c>
      <c r="S11" s="18">
        <f>'Formato 6 c)'!E18</f>
        <v>11958390.49</v>
      </c>
      <c r="T11" s="18">
        <f>'Formato 6 c)'!F18</f>
        <v>11860390.49</v>
      </c>
      <c r="U11" s="18">
        <f>'Formato 6 c)'!G18</f>
        <v>8367406.6100000013</v>
      </c>
    </row>
    <row r="12" spans="1:25">
      <c r="A12" s="3" t="str">
        <f t="shared" si="0"/>
        <v>6,3,1,2,0,0,0</v>
      </c>
      <c r="B12">
        <v>6</v>
      </c>
      <c r="C12">
        <v>3</v>
      </c>
      <c r="D12">
        <v>1</v>
      </c>
      <c r="E12">
        <v>2</v>
      </c>
      <c r="J12" t="s">
        <v>3220</v>
      </c>
      <c r="N12" s="20"/>
      <c r="P12" s="18">
        <f>'Formato 6 c)'!B19</f>
        <v>70815097</v>
      </c>
      <c r="Q12" s="18">
        <f>'Formato 6 c)'!C19</f>
        <v>31452100.350000001</v>
      </c>
      <c r="R12" s="18">
        <f>'Formato 6 c)'!D19</f>
        <v>102267197.35000001</v>
      </c>
      <c r="S12" s="18">
        <f>'Formato 6 c)'!E19</f>
        <v>56934475.919999994</v>
      </c>
      <c r="T12" s="18">
        <f>'Formato 6 c)'!F19</f>
        <v>56703641.089999996</v>
      </c>
      <c r="U12" s="18">
        <f>'Formato 6 c)'!G19</f>
        <v>45332721.43</v>
      </c>
    </row>
    <row r="13" spans="1:25">
      <c r="A13" s="3" t="str">
        <f t="shared" si="0"/>
        <v>6,3,1,2,1,0,0</v>
      </c>
      <c r="B13">
        <v>6</v>
      </c>
      <c r="C13">
        <v>3</v>
      </c>
      <c r="D13">
        <v>1</v>
      </c>
      <c r="E13">
        <v>2</v>
      </c>
      <c r="F13">
        <v>1</v>
      </c>
      <c r="K13" t="s">
        <v>3221</v>
      </c>
      <c r="P13" s="18">
        <f>'Formato 6 c)'!B20</f>
        <v>9282711</v>
      </c>
      <c r="Q13" s="18">
        <f>'Formato 6 c)'!C20</f>
        <v>2855279.29</v>
      </c>
      <c r="R13" s="18">
        <f>'Formato 6 c)'!D20</f>
        <v>12137990.289999999</v>
      </c>
      <c r="S13" s="18">
        <f>'Formato 6 c)'!E20</f>
        <v>8048269.7199999997</v>
      </c>
      <c r="T13" s="18">
        <f>'Formato 6 c)'!F20</f>
        <v>8048269.7199999997</v>
      </c>
      <c r="U13" s="18">
        <f>'Formato 6 c)'!G20</f>
        <v>4089720.5699999994</v>
      </c>
    </row>
    <row r="14" spans="1:25">
      <c r="A14" s="3" t="str">
        <f t="shared" si="0"/>
        <v>6,3,1,2,2,0,0</v>
      </c>
      <c r="B14">
        <v>6</v>
      </c>
      <c r="C14">
        <v>3</v>
      </c>
      <c r="D14">
        <v>1</v>
      </c>
      <c r="E14">
        <v>2</v>
      </c>
      <c r="F14">
        <v>2</v>
      </c>
      <c r="K14" t="s">
        <v>3222</v>
      </c>
      <c r="P14" s="18">
        <f>'Formato 6 c)'!B21</f>
        <v>32743617</v>
      </c>
      <c r="Q14" s="18">
        <f>'Formato 6 c)'!C21</f>
        <v>30432053.420000002</v>
      </c>
      <c r="R14" s="18">
        <f>'Formato 6 c)'!D21</f>
        <v>63175670.420000002</v>
      </c>
      <c r="S14" s="18">
        <f>'Formato 6 c)'!E21</f>
        <v>33962885.829999998</v>
      </c>
      <c r="T14" s="18">
        <f>'Formato 6 c)'!F21</f>
        <v>33913291</v>
      </c>
      <c r="U14" s="18">
        <f>'Formato 6 c)'!G21</f>
        <v>29212784.590000004</v>
      </c>
    </row>
    <row r="15" spans="1:25">
      <c r="A15" s="3" t="str">
        <f t="shared" si="0"/>
        <v>6,3,1,2,3,0,0</v>
      </c>
      <c r="B15">
        <v>6</v>
      </c>
      <c r="C15">
        <v>3</v>
      </c>
      <c r="D15">
        <v>1</v>
      </c>
      <c r="E15">
        <v>2</v>
      </c>
      <c r="F15">
        <v>3</v>
      </c>
      <c r="K15" t="s">
        <v>490</v>
      </c>
      <c r="P15" s="18">
        <f>'Formato 6 c)'!B22</f>
        <v>685547</v>
      </c>
      <c r="Q15" s="18">
        <f>'Formato 6 c)'!C22</f>
        <v>3800</v>
      </c>
      <c r="R15" s="18">
        <f>'Formato 6 c)'!D22</f>
        <v>689347</v>
      </c>
      <c r="S15" s="18">
        <f>'Formato 6 c)'!E22</f>
        <v>382210.33</v>
      </c>
      <c r="T15" s="18">
        <f>'Formato 6 c)'!F22</f>
        <v>382210.33</v>
      </c>
      <c r="U15" s="18">
        <f>'Formato 6 c)'!G22</f>
        <v>307136.67</v>
      </c>
    </row>
    <row r="16" spans="1:25">
      <c r="A16" s="3" t="str">
        <f t="shared" si="0"/>
        <v>6,3,1,2,4,0,0</v>
      </c>
      <c r="B16">
        <v>6</v>
      </c>
      <c r="C16">
        <v>3</v>
      </c>
      <c r="D16">
        <v>1</v>
      </c>
      <c r="E16">
        <v>2</v>
      </c>
      <c r="F16">
        <v>4</v>
      </c>
      <c r="K16" t="s">
        <v>3223</v>
      </c>
      <c r="P16" s="18">
        <f>'Formato 6 c)'!B23</f>
        <v>11365758</v>
      </c>
      <c r="Q16" s="18">
        <f>'Formato 6 c)'!C23</f>
        <v>-1690182.36</v>
      </c>
      <c r="R16" s="18">
        <f>'Formato 6 c)'!D23</f>
        <v>9675575.6400000006</v>
      </c>
      <c r="S16" s="18">
        <f>'Formato 6 c)'!E23</f>
        <v>4963805.57</v>
      </c>
      <c r="T16" s="18">
        <f>'Formato 6 c)'!F23</f>
        <v>4963805.57</v>
      </c>
      <c r="U16" s="18">
        <f>'Formato 6 c)'!G23</f>
        <v>4711770.07</v>
      </c>
    </row>
    <row r="17" spans="1:21">
      <c r="A17" s="3" t="str">
        <f t="shared" si="0"/>
        <v>6,3,1,2,5,0,0</v>
      </c>
      <c r="B17">
        <v>6</v>
      </c>
      <c r="C17">
        <v>3</v>
      </c>
      <c r="D17">
        <v>1</v>
      </c>
      <c r="E17">
        <v>2</v>
      </c>
      <c r="F17">
        <v>5</v>
      </c>
      <c r="K17" t="s">
        <v>3224</v>
      </c>
      <c r="P17" s="18">
        <f>'Formato 6 c)'!B24</f>
        <v>8419628</v>
      </c>
      <c r="Q17" s="18">
        <f>'Formato 6 c)'!C24</f>
        <v>47150</v>
      </c>
      <c r="R17" s="18">
        <f>'Formato 6 c)'!D24</f>
        <v>8466778</v>
      </c>
      <c r="S17" s="18">
        <f>'Formato 6 c)'!E24</f>
        <v>6518083.3399999999</v>
      </c>
      <c r="T17" s="18">
        <f>'Formato 6 c)'!F24</f>
        <v>6336843.3399999999</v>
      </c>
      <c r="U17" s="18">
        <f>'Formato 6 c)'!G24</f>
        <v>1948694.6600000001</v>
      </c>
    </row>
    <row r="18" spans="1:21">
      <c r="A18" s="3" t="str">
        <f t="shared" si="0"/>
        <v>6,3,1,2,6,0,0</v>
      </c>
      <c r="B18">
        <v>6</v>
      </c>
      <c r="C18">
        <v>3</v>
      </c>
      <c r="D18">
        <v>1</v>
      </c>
      <c r="E18">
        <v>2</v>
      </c>
      <c r="F18">
        <v>6</v>
      </c>
      <c r="K18" t="s">
        <v>3225</v>
      </c>
      <c r="P18" s="18">
        <f>'Formato 6 c)'!B25</f>
        <v>8317836</v>
      </c>
      <c r="Q18" s="18">
        <f>'Formato 6 c)'!C25</f>
        <v>-196000</v>
      </c>
      <c r="R18" s="18">
        <f>'Formato 6 c)'!D25</f>
        <v>8121836</v>
      </c>
      <c r="S18" s="18">
        <f>'Formato 6 c)'!E25</f>
        <v>3059221.13</v>
      </c>
      <c r="T18" s="18">
        <f>'Formato 6 c)'!F25</f>
        <v>3059221.13</v>
      </c>
      <c r="U18" s="18">
        <f>'Formato 6 c)'!G25</f>
        <v>5062614.87</v>
      </c>
    </row>
    <row r="19" spans="1:21">
      <c r="A19" s="3" t="str">
        <f t="shared" si="0"/>
        <v>6,3,1,2,7,0,0</v>
      </c>
      <c r="B19">
        <v>6</v>
      </c>
      <c r="C19">
        <v>3</v>
      </c>
      <c r="D19">
        <v>1</v>
      </c>
      <c r="E19">
        <v>2</v>
      </c>
      <c r="F19">
        <v>7</v>
      </c>
      <c r="K19" t="s">
        <v>3226</v>
      </c>
      <c r="P19" s="18">
        <f>'Formato 6 c)'!B26</f>
        <v>0</v>
      </c>
      <c r="Q19" s="18">
        <f>'Formato 6 c)'!C26</f>
        <v>0</v>
      </c>
      <c r="R19" s="18">
        <f>'Formato 6 c)'!D26</f>
        <v>0</v>
      </c>
      <c r="S19" s="18">
        <f>'Formato 6 c)'!E26</f>
        <v>0</v>
      </c>
      <c r="T19" s="18">
        <f>'Formato 6 c)'!F26</f>
        <v>0</v>
      </c>
      <c r="U19" s="18">
        <f>'Formato 6 c)'!G26</f>
        <v>0</v>
      </c>
    </row>
    <row r="20" spans="1:21">
      <c r="A20" s="3" t="str">
        <f t="shared" si="0"/>
        <v>6,3,1,3,0,0,0</v>
      </c>
      <c r="B20">
        <v>6</v>
      </c>
      <c r="C20">
        <v>3</v>
      </c>
      <c r="D20">
        <v>1</v>
      </c>
      <c r="E20">
        <v>3</v>
      </c>
      <c r="J20" t="s">
        <v>3227</v>
      </c>
      <c r="P20" s="18">
        <f>'Formato 6 c)'!B27</f>
        <v>6711756</v>
      </c>
      <c r="Q20" s="18">
        <f>'Formato 6 c)'!C27</f>
        <v>19962763.009999998</v>
      </c>
      <c r="R20" s="18">
        <f>'Formato 6 c)'!D27</f>
        <v>26674519.009999998</v>
      </c>
      <c r="S20" s="18">
        <f>'Formato 6 c)'!E27</f>
        <v>16167606.399999999</v>
      </c>
      <c r="T20" s="18">
        <f>'Formato 6 c)'!F27</f>
        <v>15168662.07</v>
      </c>
      <c r="U20" s="18">
        <f>'Formato 6 c)'!G27</f>
        <v>10506912.610000001</v>
      </c>
    </row>
    <row r="21" spans="1:21">
      <c r="A21" s="3" t="str">
        <f t="shared" si="0"/>
        <v>6,3,1,3,1,0,0</v>
      </c>
      <c r="B21">
        <v>6</v>
      </c>
      <c r="C21">
        <v>3</v>
      </c>
      <c r="D21">
        <v>1</v>
      </c>
      <c r="E21">
        <v>3</v>
      </c>
      <c r="F21">
        <v>1</v>
      </c>
      <c r="K21" t="s">
        <v>3228</v>
      </c>
      <c r="P21" s="18">
        <f>'Formato 6 c)'!B28</f>
        <v>5219099</v>
      </c>
      <c r="Q21" s="18">
        <f>'Formato 6 c)'!C28</f>
        <v>17000</v>
      </c>
      <c r="R21" s="18">
        <f>'Formato 6 c)'!D28</f>
        <v>5236099</v>
      </c>
      <c r="S21" s="18">
        <f>'Formato 6 c)'!E28</f>
        <v>3121853.56</v>
      </c>
      <c r="T21" s="18">
        <f>'Formato 6 c)'!F28</f>
        <v>3121853.56</v>
      </c>
      <c r="U21" s="18">
        <f>'Formato 6 c)'!G28</f>
        <v>2114245.44</v>
      </c>
    </row>
    <row r="22" spans="1:21">
      <c r="A22" s="3" t="str">
        <f t="shared" si="0"/>
        <v>6,3,1,3,2,0,0</v>
      </c>
      <c r="B22">
        <v>6</v>
      </c>
      <c r="C22">
        <v>3</v>
      </c>
      <c r="D22">
        <v>1</v>
      </c>
      <c r="E22">
        <v>3</v>
      </c>
      <c r="F22">
        <v>2</v>
      </c>
      <c r="K22" t="s">
        <v>3229</v>
      </c>
      <c r="P22" s="18">
        <f>'Formato 6 c)'!B29</f>
        <v>0</v>
      </c>
      <c r="Q22" s="18">
        <f>'Formato 6 c)'!C29</f>
        <v>8115100</v>
      </c>
      <c r="R22" s="18">
        <f>'Formato 6 c)'!D29</f>
        <v>8115100</v>
      </c>
      <c r="S22" s="18">
        <f>'Formato 6 c)'!E29</f>
        <v>1667172.52</v>
      </c>
      <c r="T22" s="18">
        <f>'Formato 6 c)'!F29</f>
        <v>1667172.52</v>
      </c>
      <c r="U22" s="18">
        <f>'Formato 6 c)'!G29</f>
        <v>6447927.4800000004</v>
      </c>
    </row>
    <row r="23" spans="1:21">
      <c r="A23" s="3" t="str">
        <f t="shared" si="0"/>
        <v>6,3,1,3,3,0,0</v>
      </c>
      <c r="B23">
        <v>6</v>
      </c>
      <c r="C23">
        <v>3</v>
      </c>
      <c r="D23">
        <v>1</v>
      </c>
      <c r="E23">
        <v>3</v>
      </c>
      <c r="F23">
        <v>3</v>
      </c>
      <c r="K23" t="s">
        <v>3230</v>
      </c>
      <c r="P23" s="18">
        <f>'Formato 6 c)'!B30</f>
        <v>0</v>
      </c>
      <c r="Q23" s="18">
        <f>'Formato 6 c)'!C30</f>
        <v>0</v>
      </c>
      <c r="R23" s="18">
        <f>'Formato 6 c)'!D30</f>
        <v>0</v>
      </c>
      <c r="S23" s="18">
        <f>'Formato 6 c)'!E30</f>
        <v>0</v>
      </c>
      <c r="T23" s="18">
        <f>'Formato 6 c)'!F30</f>
        <v>0</v>
      </c>
      <c r="U23" s="18">
        <f>'Formato 6 c)'!G30</f>
        <v>0</v>
      </c>
    </row>
    <row r="24" spans="1:21">
      <c r="A24" s="3" t="str">
        <f t="shared" si="0"/>
        <v>6,3,1,3,4,0,0</v>
      </c>
      <c r="B24">
        <v>6</v>
      </c>
      <c r="C24">
        <v>3</v>
      </c>
      <c r="D24">
        <v>1</v>
      </c>
      <c r="E24">
        <v>3</v>
      </c>
      <c r="F24">
        <v>4</v>
      </c>
      <c r="K24" t="s">
        <v>3231</v>
      </c>
      <c r="P24" s="18">
        <f>'Formato 6 c)'!B31</f>
        <v>0</v>
      </c>
      <c r="Q24" s="18">
        <f>'Formato 6 c)'!C31</f>
        <v>0</v>
      </c>
      <c r="R24" s="18">
        <f>'Formato 6 c)'!D31</f>
        <v>0</v>
      </c>
      <c r="S24" s="18">
        <f>'Formato 6 c)'!E31</f>
        <v>0</v>
      </c>
      <c r="T24" s="18">
        <f>'Formato 6 c)'!F31</f>
        <v>0</v>
      </c>
      <c r="U24" s="18">
        <f>'Formato 6 c)'!G31</f>
        <v>0</v>
      </c>
    </row>
    <row r="25" spans="1:21">
      <c r="A25" s="3" t="str">
        <f t="shared" si="0"/>
        <v>6,3,1,3,5,0,0</v>
      </c>
      <c r="B25">
        <v>6</v>
      </c>
      <c r="C25">
        <v>3</v>
      </c>
      <c r="D25">
        <v>1</v>
      </c>
      <c r="E25">
        <v>3</v>
      </c>
      <c r="F25">
        <v>5</v>
      </c>
      <c r="K25" t="s">
        <v>3232</v>
      </c>
      <c r="P25" s="18">
        <f>'Formato 6 c)'!B32</f>
        <v>0</v>
      </c>
      <c r="Q25" s="18">
        <f>'Formato 6 c)'!C32</f>
        <v>11809663.01</v>
      </c>
      <c r="R25" s="18">
        <f>'Formato 6 c)'!D32</f>
        <v>11809663.01</v>
      </c>
      <c r="S25" s="18">
        <f>'Formato 6 c)'!E32</f>
        <v>10950780.789999999</v>
      </c>
      <c r="T25" s="18">
        <f>'Formato 6 c)'!F32</f>
        <v>9951836.4600000009</v>
      </c>
      <c r="U25" s="18">
        <f>'Formato 6 c)'!G32</f>
        <v>858882.22000000067</v>
      </c>
    </row>
    <row r="26" spans="1:21">
      <c r="A26" s="3" t="str">
        <f t="shared" si="0"/>
        <v>6,3,1,3,6,0,0</v>
      </c>
      <c r="B26">
        <v>6</v>
      </c>
      <c r="C26">
        <v>3</v>
      </c>
      <c r="D26">
        <v>1</v>
      </c>
      <c r="E26">
        <v>3</v>
      </c>
      <c r="F26">
        <v>6</v>
      </c>
      <c r="K26" t="s">
        <v>3233</v>
      </c>
      <c r="P26" s="18">
        <f>'Formato 6 c)'!B33</f>
        <v>0</v>
      </c>
      <c r="Q26" s="18">
        <f>'Formato 6 c)'!C33</f>
        <v>0</v>
      </c>
      <c r="R26" s="18">
        <f>'Formato 6 c)'!D33</f>
        <v>0</v>
      </c>
      <c r="S26" s="18">
        <f>'Formato 6 c)'!E33</f>
        <v>0</v>
      </c>
      <c r="T26" s="18">
        <f>'Formato 6 c)'!F33</f>
        <v>0</v>
      </c>
      <c r="U26" s="18">
        <f>'Formato 6 c)'!G33</f>
        <v>0</v>
      </c>
    </row>
    <row r="27" spans="1:21">
      <c r="A27" s="3" t="str">
        <f t="shared" si="0"/>
        <v>6,3,1,3,7,0,0</v>
      </c>
      <c r="B27">
        <v>6</v>
      </c>
      <c r="C27">
        <v>3</v>
      </c>
      <c r="D27">
        <v>1</v>
      </c>
      <c r="E27">
        <v>3</v>
      </c>
      <c r="F27">
        <v>7</v>
      </c>
      <c r="K27" t="s">
        <v>3234</v>
      </c>
      <c r="P27" s="18">
        <f>'Formato 6 c)'!B34</f>
        <v>1492657</v>
      </c>
      <c r="Q27" s="18">
        <f>'Formato 6 c)'!C34</f>
        <v>21000</v>
      </c>
      <c r="R27" s="18">
        <f>'Formato 6 c)'!D34</f>
        <v>1513657</v>
      </c>
      <c r="S27" s="18">
        <f>'Formato 6 c)'!E34</f>
        <v>427799.53</v>
      </c>
      <c r="T27" s="18">
        <f>'Formato 6 c)'!F34</f>
        <v>427799.53</v>
      </c>
      <c r="U27" s="18">
        <f>'Formato 6 c)'!G34</f>
        <v>1085857.47</v>
      </c>
    </row>
    <row r="28" spans="1:21">
      <c r="A28" s="3" t="str">
        <f t="shared" si="0"/>
        <v>6,3,1,3,8,0,0</v>
      </c>
      <c r="B28">
        <v>6</v>
      </c>
      <c r="C28">
        <v>3</v>
      </c>
      <c r="D28">
        <v>1</v>
      </c>
      <c r="E28">
        <v>3</v>
      </c>
      <c r="F28">
        <v>8</v>
      </c>
      <c r="K28" t="s">
        <v>3235</v>
      </c>
      <c r="P28" s="18">
        <f>'Formato 6 c)'!B35</f>
        <v>0</v>
      </c>
      <c r="Q28" s="18">
        <f>'Formato 6 c)'!C35</f>
        <v>0</v>
      </c>
      <c r="R28" s="18">
        <f>'Formato 6 c)'!D35</f>
        <v>0</v>
      </c>
      <c r="S28" s="18">
        <f>'Formato 6 c)'!E35</f>
        <v>0</v>
      </c>
      <c r="T28" s="18">
        <f>'Formato 6 c)'!F35</f>
        <v>0</v>
      </c>
      <c r="U28" s="18">
        <f>'Formato 6 c)'!G35</f>
        <v>0</v>
      </c>
    </row>
    <row r="29" spans="1:21">
      <c r="A29" s="3" t="str">
        <f t="shared" si="0"/>
        <v>6,3,1,3,9,0,0</v>
      </c>
      <c r="B29">
        <v>6</v>
      </c>
      <c r="C29">
        <v>3</v>
      </c>
      <c r="D29">
        <v>1</v>
      </c>
      <c r="E29">
        <v>3</v>
      </c>
      <c r="F29">
        <v>9</v>
      </c>
      <c r="K29" t="s">
        <v>3236</v>
      </c>
      <c r="P29" s="18">
        <f>'Formato 6 c)'!B36</f>
        <v>0</v>
      </c>
      <c r="Q29" s="18">
        <f>'Formato 6 c)'!C36</f>
        <v>0</v>
      </c>
      <c r="R29" s="18">
        <f>'Formato 6 c)'!D36</f>
        <v>0</v>
      </c>
      <c r="S29" s="18">
        <f>'Formato 6 c)'!E36</f>
        <v>0</v>
      </c>
      <c r="T29" s="18">
        <f>'Formato 6 c)'!F36</f>
        <v>0</v>
      </c>
      <c r="U29" s="18">
        <f>'Formato 6 c)'!G36</f>
        <v>0</v>
      </c>
    </row>
    <row r="30" spans="1:21">
      <c r="A30" s="3" t="str">
        <f t="shared" si="0"/>
        <v>6,3,1,4,0,0,0</v>
      </c>
      <c r="B30">
        <v>6</v>
      </c>
      <c r="C30">
        <v>3</v>
      </c>
      <c r="D30">
        <v>1</v>
      </c>
      <c r="E30">
        <v>4</v>
      </c>
      <c r="J30" t="s">
        <v>3237</v>
      </c>
      <c r="P30" s="18">
        <f>'Formato 6 c)'!B37</f>
        <v>200000</v>
      </c>
      <c r="Q30" s="18">
        <f>'Formato 6 c)'!C37</f>
        <v>-67489</v>
      </c>
      <c r="R30" s="18">
        <f>'Formato 6 c)'!D37</f>
        <v>132511</v>
      </c>
      <c r="S30" s="18">
        <f>'Formato 6 c)'!E37</f>
        <v>0</v>
      </c>
      <c r="T30" s="18">
        <f>'Formato 6 c)'!F37</f>
        <v>0</v>
      </c>
      <c r="U30" s="18">
        <f>'Formato 6 c)'!G37</f>
        <v>132511</v>
      </c>
    </row>
    <row r="31" spans="1:21">
      <c r="A31" s="3" t="str">
        <f t="shared" si="0"/>
        <v>6,3,1,4,1,0,0</v>
      </c>
      <c r="B31">
        <v>6</v>
      </c>
      <c r="C31">
        <v>3</v>
      </c>
      <c r="D31">
        <v>1</v>
      </c>
      <c r="E31">
        <v>4</v>
      </c>
      <c r="F31">
        <v>1</v>
      </c>
      <c r="K31" t="s">
        <v>3238</v>
      </c>
      <c r="P31" s="18">
        <f>'Formato 6 c)'!B38</f>
        <v>200000</v>
      </c>
      <c r="Q31" s="18">
        <f>'Formato 6 c)'!C38</f>
        <v>-67489</v>
      </c>
      <c r="R31" s="18">
        <f>'Formato 6 c)'!D38</f>
        <v>132511</v>
      </c>
      <c r="S31" s="18">
        <f>'Formato 6 c)'!E38</f>
        <v>0</v>
      </c>
      <c r="T31" s="18">
        <f>'Formato 6 c)'!F38</f>
        <v>0</v>
      </c>
      <c r="U31" s="18">
        <f>'Formato 6 c)'!G38</f>
        <v>132511</v>
      </c>
    </row>
    <row r="32" spans="1:21">
      <c r="A32" s="3" t="str">
        <f t="shared" si="0"/>
        <v>6,3,1,4,2,0,0</v>
      </c>
      <c r="B32">
        <v>6</v>
      </c>
      <c r="C32">
        <v>3</v>
      </c>
      <c r="D32">
        <v>1</v>
      </c>
      <c r="E32">
        <v>4</v>
      </c>
      <c r="F32">
        <v>2</v>
      </c>
      <c r="K32" t="s">
        <v>3239</v>
      </c>
      <c r="P32" s="18">
        <f>'Formato 6 c)'!B39</f>
        <v>0</v>
      </c>
      <c r="Q32" s="18">
        <f>'Formato 6 c)'!C39</f>
        <v>0</v>
      </c>
      <c r="R32" s="18">
        <f>'Formato 6 c)'!D39</f>
        <v>0</v>
      </c>
      <c r="S32" s="18">
        <f>'Formato 6 c)'!E39</f>
        <v>0</v>
      </c>
      <c r="T32" s="18">
        <f>'Formato 6 c)'!F39</f>
        <v>0</v>
      </c>
      <c r="U32" s="18">
        <f>'Formato 6 c)'!G39</f>
        <v>0</v>
      </c>
    </row>
    <row r="33" spans="1:21">
      <c r="A33" s="3" t="str">
        <f t="shared" si="0"/>
        <v>6,3,1,4,3,0,0</v>
      </c>
      <c r="B33">
        <v>6</v>
      </c>
      <c r="C33">
        <v>3</v>
      </c>
      <c r="D33">
        <v>1</v>
      </c>
      <c r="E33">
        <v>4</v>
      </c>
      <c r="F33">
        <v>3</v>
      </c>
      <c r="K33" t="s">
        <v>3240</v>
      </c>
      <c r="P33" s="18">
        <f>'Formato 6 c)'!B40</f>
        <v>0</v>
      </c>
      <c r="Q33" s="18">
        <f>'Formato 6 c)'!C40</f>
        <v>0</v>
      </c>
      <c r="R33" s="18">
        <f>'Formato 6 c)'!D40</f>
        <v>0</v>
      </c>
      <c r="S33" s="18">
        <f>'Formato 6 c)'!E40</f>
        <v>0</v>
      </c>
      <c r="T33" s="18">
        <f>'Formato 6 c)'!F40</f>
        <v>0</v>
      </c>
      <c r="U33" s="18">
        <f>'Formato 6 c)'!G40</f>
        <v>0</v>
      </c>
    </row>
    <row r="34" spans="1:21">
      <c r="A34" s="3" t="str">
        <f t="shared" si="0"/>
        <v>6,3,1,4,4,0,0</v>
      </c>
      <c r="B34">
        <v>6</v>
      </c>
      <c r="C34">
        <v>3</v>
      </c>
      <c r="D34">
        <v>1</v>
      </c>
      <c r="E34">
        <v>4</v>
      </c>
      <c r="F34">
        <v>4</v>
      </c>
      <c r="K34" t="s">
        <v>3241</v>
      </c>
      <c r="P34" s="18">
        <f>'Formato 6 c)'!B41</f>
        <v>0</v>
      </c>
      <c r="Q34" s="18">
        <f>'Formato 6 c)'!C41</f>
        <v>0</v>
      </c>
      <c r="R34" s="18">
        <f>'Formato 6 c)'!D41</f>
        <v>0</v>
      </c>
      <c r="S34" s="18">
        <f>'Formato 6 c)'!E41</f>
        <v>0</v>
      </c>
      <c r="T34" s="18">
        <f>'Formato 6 c)'!F41</f>
        <v>0</v>
      </c>
      <c r="U34" s="18">
        <f>'Formato 6 c)'!G41</f>
        <v>0</v>
      </c>
    </row>
    <row r="35" spans="1:21">
      <c r="A35" s="3" t="str">
        <f t="shared" si="0"/>
        <v>6,3,2,0,0,0,0</v>
      </c>
      <c r="B35">
        <v>6</v>
      </c>
      <c r="C35">
        <v>3</v>
      </c>
      <c r="D35">
        <v>2</v>
      </c>
      <c r="I35" t="s">
        <v>704</v>
      </c>
      <c r="P35" s="18">
        <f>'Formato 6 c)'!B43</f>
        <v>207500000</v>
      </c>
      <c r="Q35" s="18">
        <f>'Formato 6 c)'!C43</f>
        <v>119440077.20000002</v>
      </c>
      <c r="R35" s="18">
        <f>'Formato 6 c)'!D43</f>
        <v>326940077.19999993</v>
      </c>
      <c r="S35" s="18">
        <f>'Formato 6 c)'!E43</f>
        <v>157179822.66</v>
      </c>
      <c r="T35" s="18">
        <f>'Formato 6 c)'!F43</f>
        <v>151863233.34999999</v>
      </c>
      <c r="U35" s="18">
        <f>'Formato 6 c)'!G43</f>
        <v>169760254.54000002</v>
      </c>
    </row>
    <row r="36" spans="1:21">
      <c r="A36" s="3" t="str">
        <f t="shared" si="0"/>
        <v>6,3,2,1,0,0,0</v>
      </c>
      <c r="B36">
        <v>6</v>
      </c>
      <c r="C36">
        <v>3</v>
      </c>
      <c r="D36">
        <v>2</v>
      </c>
      <c r="E36">
        <v>1</v>
      </c>
      <c r="J36" t="s">
        <v>3212</v>
      </c>
      <c r="P36" s="18">
        <f>'Formato 6 c)'!B44</f>
        <v>84592857.159999996</v>
      </c>
      <c r="Q36" s="18">
        <f>'Formato 6 c)'!C44</f>
        <v>13954851</v>
      </c>
      <c r="R36" s="18">
        <f>'Formato 6 c)'!D44</f>
        <v>98547708.159999996</v>
      </c>
      <c r="S36" s="18">
        <f>'Formato 6 c)'!E44</f>
        <v>66545852.280000001</v>
      </c>
      <c r="T36" s="18">
        <f>'Formato 6 c)'!F44</f>
        <v>66067351.060000002</v>
      </c>
      <c r="U36" s="18">
        <f>'Formato 6 c)'!G44</f>
        <v>32001855.879999999</v>
      </c>
    </row>
    <row r="37" spans="1:21">
      <c r="A37" s="3" t="str">
        <f t="shared" si="0"/>
        <v>6,3,2,1,1,0,0</v>
      </c>
      <c r="B37">
        <v>6</v>
      </c>
      <c r="C37">
        <v>3</v>
      </c>
      <c r="D37">
        <v>2</v>
      </c>
      <c r="E37">
        <v>1</v>
      </c>
      <c r="F37">
        <v>1</v>
      </c>
      <c r="K37" t="s">
        <v>3213</v>
      </c>
      <c r="P37" s="18">
        <f>'Formato 6 c)'!B45</f>
        <v>0</v>
      </c>
      <c r="Q37" s="18">
        <f>'Formato 6 c)'!C45</f>
        <v>0</v>
      </c>
      <c r="R37" s="18">
        <f>'Formato 6 c)'!D45</f>
        <v>0</v>
      </c>
      <c r="S37" s="18">
        <f>'Formato 6 c)'!E45</f>
        <v>0</v>
      </c>
      <c r="T37" s="18">
        <f>'Formato 6 c)'!F45</f>
        <v>0</v>
      </c>
      <c r="U37" s="18">
        <f>'Formato 6 c)'!G45</f>
        <v>0</v>
      </c>
    </row>
    <row r="38" spans="1:21">
      <c r="A38" s="3" t="str">
        <f t="shared" si="0"/>
        <v>6,3,2,1,2,0,0</v>
      </c>
      <c r="B38">
        <v>6</v>
      </c>
      <c r="C38">
        <v>3</v>
      </c>
      <c r="D38">
        <v>2</v>
      </c>
      <c r="E38">
        <v>1</v>
      </c>
      <c r="F38">
        <v>2</v>
      </c>
      <c r="K38" t="s">
        <v>3214</v>
      </c>
      <c r="P38" s="18">
        <f>'Formato 6 c)'!B46</f>
        <v>0</v>
      </c>
      <c r="Q38" s="18">
        <f>'Formato 6 c)'!C46</f>
        <v>0</v>
      </c>
      <c r="R38" s="18">
        <f>'Formato 6 c)'!D46</f>
        <v>0</v>
      </c>
      <c r="S38" s="18">
        <f>'Formato 6 c)'!E46</f>
        <v>0</v>
      </c>
      <c r="T38" s="18">
        <f>'Formato 6 c)'!F46</f>
        <v>0</v>
      </c>
      <c r="U38" s="18">
        <f>'Formato 6 c)'!G46</f>
        <v>0</v>
      </c>
    </row>
    <row r="39" spans="1:21">
      <c r="A39" s="3" t="str">
        <f t="shared" si="0"/>
        <v>6,3,2,1,3,0,0</v>
      </c>
      <c r="B39">
        <v>6</v>
      </c>
      <c r="C39">
        <v>3</v>
      </c>
      <c r="D39">
        <v>2</v>
      </c>
      <c r="E39">
        <v>1</v>
      </c>
      <c r="F39">
        <v>3</v>
      </c>
      <c r="K39" t="s">
        <v>3215</v>
      </c>
      <c r="P39" s="18">
        <f>'Formato 6 c)'!B47</f>
        <v>13250000</v>
      </c>
      <c r="Q39" s="18">
        <f>'Formato 6 c)'!C47</f>
        <v>2200000</v>
      </c>
      <c r="R39" s="18">
        <f>'Formato 6 c)'!D47</f>
        <v>15450000</v>
      </c>
      <c r="S39" s="18">
        <f>'Formato 6 c)'!E47</f>
        <v>11808865.42</v>
      </c>
      <c r="T39" s="18">
        <f>'Formato 6 c)'!F47</f>
        <v>11808865.42</v>
      </c>
      <c r="U39" s="18">
        <f>'Formato 6 c)'!G47</f>
        <v>3641134.58</v>
      </c>
    </row>
    <row r="40" spans="1:21">
      <c r="A40" s="3" t="str">
        <f t="shared" si="0"/>
        <v>6,3,2,1,4,0,0</v>
      </c>
      <c r="B40">
        <v>6</v>
      </c>
      <c r="C40">
        <v>3</v>
      </c>
      <c r="D40">
        <v>2</v>
      </c>
      <c r="E40">
        <v>1</v>
      </c>
      <c r="F40">
        <v>4</v>
      </c>
      <c r="K40" t="s">
        <v>3216</v>
      </c>
      <c r="P40" s="18">
        <f>'Formato 6 c)'!B48</f>
        <v>0</v>
      </c>
      <c r="Q40" s="18">
        <f>'Formato 6 c)'!C48</f>
        <v>0</v>
      </c>
      <c r="R40" s="18">
        <f>'Formato 6 c)'!D48</f>
        <v>0</v>
      </c>
      <c r="S40" s="18">
        <f>'Formato 6 c)'!E48</f>
        <v>0</v>
      </c>
      <c r="T40" s="18">
        <f>'Formato 6 c)'!F48</f>
        <v>0</v>
      </c>
      <c r="U40" s="18">
        <f>'Formato 6 c)'!G48</f>
        <v>0</v>
      </c>
    </row>
    <row r="41" spans="1:21">
      <c r="A41" s="3" t="str">
        <f t="shared" si="0"/>
        <v>6,3,2,1,5,0,0</v>
      </c>
      <c r="B41">
        <v>6</v>
      </c>
      <c r="C41">
        <v>3</v>
      </c>
      <c r="D41">
        <v>2</v>
      </c>
      <c r="E41">
        <v>1</v>
      </c>
      <c r="F41">
        <v>5</v>
      </c>
      <c r="K41" t="s">
        <v>3217</v>
      </c>
      <c r="P41" s="18">
        <f>'Formato 6 c)'!B49</f>
        <v>10690000</v>
      </c>
      <c r="Q41" s="18">
        <f>'Formato 6 c)'!C49</f>
        <v>835372</v>
      </c>
      <c r="R41" s="18">
        <f>'Formato 6 c)'!D49</f>
        <v>11525372</v>
      </c>
      <c r="S41" s="18">
        <f>'Formato 6 c)'!E49</f>
        <v>8920218.9199999999</v>
      </c>
      <c r="T41" s="18">
        <f>'Formato 6 c)'!F49</f>
        <v>8896574.9199999999</v>
      </c>
      <c r="U41" s="18">
        <f>'Formato 6 c)'!G49</f>
        <v>2605153.08</v>
      </c>
    </row>
    <row r="42" spans="1:21">
      <c r="A42" s="3" t="str">
        <f t="shared" si="0"/>
        <v>6,3,2,1,6,0,0</v>
      </c>
      <c r="B42">
        <v>6</v>
      </c>
      <c r="C42">
        <v>3</v>
      </c>
      <c r="D42">
        <v>2</v>
      </c>
      <c r="E42">
        <v>1</v>
      </c>
      <c r="F42">
        <v>6</v>
      </c>
      <c r="K42" t="s">
        <v>3218</v>
      </c>
      <c r="P42" s="18">
        <f>'Formato 6 c)'!B50</f>
        <v>0</v>
      </c>
      <c r="Q42" s="18">
        <f>'Formato 6 c)'!C50</f>
        <v>0</v>
      </c>
      <c r="R42" s="18">
        <f>'Formato 6 c)'!D50</f>
        <v>0</v>
      </c>
      <c r="S42" s="18">
        <f>'Formato 6 c)'!E50</f>
        <v>0</v>
      </c>
      <c r="T42" s="18">
        <f>'Formato 6 c)'!F50</f>
        <v>0</v>
      </c>
      <c r="U42" s="18">
        <f>'Formato 6 c)'!G50</f>
        <v>0</v>
      </c>
    </row>
    <row r="43" spans="1:21">
      <c r="A43" s="3" t="str">
        <f t="shared" si="0"/>
        <v>6,3,2,1,7,0,0</v>
      </c>
      <c r="B43">
        <v>6</v>
      </c>
      <c r="C43">
        <v>3</v>
      </c>
      <c r="D43">
        <v>2</v>
      </c>
      <c r="E43">
        <v>1</v>
      </c>
      <c r="F43">
        <v>7</v>
      </c>
      <c r="K43" t="s">
        <v>3219</v>
      </c>
      <c r="P43" s="18">
        <f>'Formato 6 c)'!B51</f>
        <v>60652857.159999996</v>
      </c>
      <c r="Q43" s="18">
        <f>'Formato 6 c)'!C51</f>
        <v>9819479</v>
      </c>
      <c r="R43" s="18">
        <f>'Formato 6 c)'!D51</f>
        <v>70472336.159999996</v>
      </c>
      <c r="S43" s="18">
        <f>'Formato 6 c)'!E51</f>
        <v>44910981.939999998</v>
      </c>
      <c r="T43" s="18">
        <f>'Formato 6 c)'!F51</f>
        <v>44456124.719999999</v>
      </c>
      <c r="U43" s="18">
        <f>'Formato 6 c)'!G51</f>
        <v>25561354.219999999</v>
      </c>
    </row>
    <row r="44" spans="1:21">
      <c r="A44" s="3" t="str">
        <f t="shared" si="0"/>
        <v>6,3,2,1,8,0,0</v>
      </c>
      <c r="B44">
        <v>6</v>
      </c>
      <c r="C44">
        <v>3</v>
      </c>
      <c r="D44">
        <v>2</v>
      </c>
      <c r="E44">
        <v>1</v>
      </c>
      <c r="F44">
        <v>8</v>
      </c>
      <c r="K44" t="s">
        <v>3169</v>
      </c>
      <c r="P44" s="18">
        <f>'Formato 6 c)'!B52</f>
        <v>0</v>
      </c>
      <c r="Q44" s="18">
        <f>'Formato 6 c)'!C52</f>
        <v>1100000</v>
      </c>
      <c r="R44" s="18">
        <f>'Formato 6 c)'!D52</f>
        <v>1100000</v>
      </c>
      <c r="S44" s="18">
        <f>'Formato 6 c)'!E52</f>
        <v>905786</v>
      </c>
      <c r="T44" s="18">
        <f>'Formato 6 c)'!F52</f>
        <v>905786</v>
      </c>
      <c r="U44" s="18">
        <f>'Formato 6 c)'!G52</f>
        <v>194214</v>
      </c>
    </row>
    <row r="45" spans="1:21">
      <c r="A45" s="3" t="str">
        <f t="shared" si="0"/>
        <v>6,3,2,2,0,0,0</v>
      </c>
      <c r="B45">
        <v>6</v>
      </c>
      <c r="C45">
        <v>3</v>
      </c>
      <c r="D45">
        <v>2</v>
      </c>
      <c r="E45">
        <v>2</v>
      </c>
      <c r="J45" t="s">
        <v>3220</v>
      </c>
      <c r="P45" s="18">
        <f>'Formato 6 c)'!B53</f>
        <v>120000000</v>
      </c>
      <c r="Q45" s="18">
        <f>'Formato 6 c)'!C53</f>
        <v>77588400.550000012</v>
      </c>
      <c r="R45" s="18">
        <f>'Formato 6 c)'!D53</f>
        <v>197588400.54999998</v>
      </c>
      <c r="S45" s="18">
        <f>'Formato 6 c)'!E53</f>
        <v>68044404.25999999</v>
      </c>
      <c r="T45" s="18">
        <f>'Formato 6 c)'!F53</f>
        <v>67033939.089999996</v>
      </c>
      <c r="U45" s="18">
        <f>'Formato 6 c)'!G53</f>
        <v>129543996.29000001</v>
      </c>
    </row>
    <row r="46" spans="1:21">
      <c r="A46" s="3" t="str">
        <f t="shared" si="0"/>
        <v>6,3,2,2,1,0,0</v>
      </c>
      <c r="B46">
        <v>6</v>
      </c>
      <c r="C46">
        <v>3</v>
      </c>
      <c r="D46">
        <v>2</v>
      </c>
      <c r="E46">
        <v>2</v>
      </c>
      <c r="F46">
        <v>1</v>
      </c>
      <c r="K46" t="s">
        <v>3221</v>
      </c>
      <c r="P46" s="18">
        <f>'Formato 6 c)'!B54</f>
        <v>7000000</v>
      </c>
      <c r="Q46" s="18">
        <f>'Formato 6 c)'!C54</f>
        <v>-1029.6099999999999</v>
      </c>
      <c r="R46" s="18">
        <f>'Formato 6 c)'!D54</f>
        <v>6998970.3899999997</v>
      </c>
      <c r="S46" s="18">
        <f>'Formato 6 c)'!E54</f>
        <v>2323748.14</v>
      </c>
      <c r="T46" s="18">
        <f>'Formato 6 c)'!F54</f>
        <v>2323748.14</v>
      </c>
      <c r="U46" s="18">
        <f>'Formato 6 c)'!G54</f>
        <v>4675222.25</v>
      </c>
    </row>
    <row r="47" spans="1:21">
      <c r="A47" s="3" t="str">
        <f t="shared" si="0"/>
        <v>6,3,2,2,2,0,0</v>
      </c>
      <c r="B47">
        <v>6</v>
      </c>
      <c r="C47">
        <v>3</v>
      </c>
      <c r="D47">
        <v>2</v>
      </c>
      <c r="E47">
        <v>2</v>
      </c>
      <c r="F47">
        <v>2</v>
      </c>
      <c r="K47" t="s">
        <v>3222</v>
      </c>
      <c r="P47" s="18">
        <f>'Formato 6 c)'!B55</f>
        <v>113000000</v>
      </c>
      <c r="Q47" s="18">
        <f>'Formato 6 c)'!C55</f>
        <v>76007061.650000006</v>
      </c>
      <c r="R47" s="18">
        <f>'Formato 6 c)'!D55</f>
        <v>189007061.65000001</v>
      </c>
      <c r="S47" s="18">
        <f>'Formato 6 c)'!E55</f>
        <v>65384668.149999999</v>
      </c>
      <c r="T47" s="18">
        <f>'Formato 6 c)'!F55</f>
        <v>64374202.979999997</v>
      </c>
      <c r="U47" s="18">
        <f>'Formato 6 c)'!G55</f>
        <v>123622393.5</v>
      </c>
    </row>
    <row r="48" spans="1:21">
      <c r="A48" s="3" t="str">
        <f t="shared" si="0"/>
        <v>6,3,2,2,3,0,0</v>
      </c>
      <c r="B48">
        <v>6</v>
      </c>
      <c r="C48">
        <v>3</v>
      </c>
      <c r="D48">
        <v>2</v>
      </c>
      <c r="E48">
        <v>2</v>
      </c>
      <c r="F48">
        <v>3</v>
      </c>
      <c r="K48" t="s">
        <v>490</v>
      </c>
      <c r="P48" s="18">
        <f>'Formato 6 c)'!B56</f>
        <v>0</v>
      </c>
      <c r="Q48" s="18">
        <f>'Formato 6 c)'!C56</f>
        <v>0</v>
      </c>
      <c r="R48" s="18">
        <f>'Formato 6 c)'!D56</f>
        <v>0</v>
      </c>
      <c r="S48" s="18">
        <f>'Formato 6 c)'!E56</f>
        <v>0</v>
      </c>
      <c r="T48" s="18">
        <f>'Formato 6 c)'!F56</f>
        <v>0</v>
      </c>
      <c r="U48" s="18">
        <f>'Formato 6 c)'!G56</f>
        <v>0</v>
      </c>
    </row>
    <row r="49" spans="1:21">
      <c r="A49" s="3" t="str">
        <f t="shared" si="0"/>
        <v>6,3,2,2,4,0,0</v>
      </c>
      <c r="B49">
        <v>6</v>
      </c>
      <c r="C49">
        <v>3</v>
      </c>
      <c r="D49">
        <v>2</v>
      </c>
      <c r="E49">
        <v>2</v>
      </c>
      <c r="F49">
        <v>4</v>
      </c>
      <c r="K49" t="s">
        <v>3223</v>
      </c>
      <c r="P49" s="18">
        <f>'Formato 6 c)'!B57</f>
        <v>0</v>
      </c>
      <c r="Q49" s="18">
        <f>'Formato 6 c)'!C57</f>
        <v>1582368.51</v>
      </c>
      <c r="R49" s="18">
        <f>'Formato 6 c)'!D57</f>
        <v>1582368.51</v>
      </c>
      <c r="S49" s="18">
        <f>'Formato 6 c)'!E57</f>
        <v>335987.97</v>
      </c>
      <c r="T49" s="18">
        <f>'Formato 6 c)'!F57</f>
        <v>335987.97</v>
      </c>
      <c r="U49" s="18">
        <f>'Formato 6 c)'!G57</f>
        <v>1246380.54</v>
      </c>
    </row>
    <row r="50" spans="1:21">
      <c r="A50" s="3" t="str">
        <f t="shared" si="0"/>
        <v>6,3,2,2,5,0,0</v>
      </c>
      <c r="B50">
        <v>6</v>
      </c>
      <c r="C50">
        <v>3</v>
      </c>
      <c r="D50">
        <v>2</v>
      </c>
      <c r="E50">
        <v>2</v>
      </c>
      <c r="F50">
        <v>5</v>
      </c>
      <c r="K50" t="s">
        <v>3224</v>
      </c>
      <c r="P50" s="18">
        <f>'Formato 6 c)'!B58</f>
        <v>0</v>
      </c>
      <c r="Q50" s="18">
        <f>'Formato 6 c)'!C58</f>
        <v>0</v>
      </c>
      <c r="R50" s="18">
        <f>'Formato 6 c)'!D58</f>
        <v>0</v>
      </c>
      <c r="S50" s="18">
        <f>'Formato 6 c)'!E58</f>
        <v>0</v>
      </c>
      <c r="T50" s="18">
        <f>'Formato 6 c)'!F58</f>
        <v>0</v>
      </c>
      <c r="U50" s="18">
        <f>'Formato 6 c)'!G58</f>
        <v>0</v>
      </c>
    </row>
    <row r="51" spans="1:21">
      <c r="A51" s="3" t="str">
        <f t="shared" si="0"/>
        <v>6,3,2,2,6,0,0</v>
      </c>
      <c r="B51">
        <v>6</v>
      </c>
      <c r="C51">
        <v>3</v>
      </c>
      <c r="D51">
        <v>2</v>
      </c>
      <c r="E51">
        <v>2</v>
      </c>
      <c r="F51">
        <v>6</v>
      </c>
      <c r="K51" t="s">
        <v>3225</v>
      </c>
      <c r="P51" s="18">
        <f>'Formato 6 c)'!B59</f>
        <v>0</v>
      </c>
      <c r="Q51" s="18">
        <f>'Formato 6 c)'!C59</f>
        <v>0</v>
      </c>
      <c r="R51" s="18">
        <f>'Formato 6 c)'!D59</f>
        <v>0</v>
      </c>
      <c r="S51" s="18">
        <f>'Formato 6 c)'!E59</f>
        <v>0</v>
      </c>
      <c r="T51" s="18">
        <f>'Formato 6 c)'!F59</f>
        <v>0</v>
      </c>
      <c r="U51" s="18">
        <f>'Formato 6 c)'!G59</f>
        <v>0</v>
      </c>
    </row>
    <row r="52" spans="1:21">
      <c r="A52" s="3" t="str">
        <f t="shared" si="0"/>
        <v>6,3,2,2,7,0,0</v>
      </c>
      <c r="B52">
        <v>6</v>
      </c>
      <c r="C52">
        <v>3</v>
      </c>
      <c r="D52">
        <v>2</v>
      </c>
      <c r="E52">
        <v>2</v>
      </c>
      <c r="F52">
        <v>7</v>
      </c>
      <c r="K52" t="s">
        <v>3226</v>
      </c>
      <c r="P52" s="18">
        <f>'Formato 6 c)'!B60</f>
        <v>0</v>
      </c>
      <c r="Q52" s="18">
        <f>'Formato 6 c)'!C60</f>
        <v>0</v>
      </c>
      <c r="R52" s="18">
        <f>'Formato 6 c)'!D60</f>
        <v>0</v>
      </c>
      <c r="S52" s="18">
        <f>'Formato 6 c)'!E60</f>
        <v>0</v>
      </c>
      <c r="T52" s="18">
        <f>'Formato 6 c)'!F60</f>
        <v>0</v>
      </c>
      <c r="U52" s="18">
        <f>'Formato 6 c)'!G60</f>
        <v>0</v>
      </c>
    </row>
    <row r="53" spans="1:21">
      <c r="A53" s="3" t="str">
        <f t="shared" si="0"/>
        <v>6,3,2,3,0,0,0</v>
      </c>
      <c r="B53">
        <v>6</v>
      </c>
      <c r="C53">
        <v>3</v>
      </c>
      <c r="D53">
        <v>2</v>
      </c>
      <c r="E53">
        <v>3</v>
      </c>
      <c r="J53" t="s">
        <v>3227</v>
      </c>
      <c r="P53" s="18">
        <f>'Formato 6 c)'!B61</f>
        <v>0</v>
      </c>
      <c r="Q53" s="18">
        <f>'Formato 6 c)'!C61</f>
        <v>27896825.649999999</v>
      </c>
      <c r="R53" s="18">
        <f>'Formato 6 c)'!D61</f>
        <v>27896825.649999999</v>
      </c>
      <c r="S53" s="18">
        <f>'Formato 6 c)'!E61</f>
        <v>20674295.240000002</v>
      </c>
      <c r="T53" s="18">
        <f>'Formato 6 c)'!F61</f>
        <v>16846672.32</v>
      </c>
      <c r="U53" s="18">
        <f>'Formato 6 c)'!G61</f>
        <v>7222530.4099999983</v>
      </c>
    </row>
    <row r="54" spans="1:21">
      <c r="A54" s="3" t="str">
        <f t="shared" si="0"/>
        <v>6,3,2,3,1,0,0</v>
      </c>
      <c r="B54">
        <v>6</v>
      </c>
      <c r="C54">
        <v>3</v>
      </c>
      <c r="D54">
        <v>2</v>
      </c>
      <c r="E54">
        <v>3</v>
      </c>
      <c r="F54">
        <v>1</v>
      </c>
      <c r="K54" t="s">
        <v>3228</v>
      </c>
      <c r="P54" s="18">
        <f>'Formato 6 c)'!B62</f>
        <v>0</v>
      </c>
      <c r="Q54" s="18">
        <f>'Formato 6 c)'!C62</f>
        <v>0</v>
      </c>
      <c r="R54" s="18">
        <f>'Formato 6 c)'!D62</f>
        <v>0</v>
      </c>
      <c r="S54" s="18">
        <f>'Formato 6 c)'!E62</f>
        <v>0</v>
      </c>
      <c r="T54" s="18">
        <f>'Formato 6 c)'!F62</f>
        <v>0</v>
      </c>
      <c r="U54" s="18">
        <f>'Formato 6 c)'!G62</f>
        <v>0</v>
      </c>
    </row>
    <row r="55" spans="1:21">
      <c r="A55" s="3" t="str">
        <f t="shared" si="0"/>
        <v>6,3,2,3,2,0,0</v>
      </c>
      <c r="B55">
        <v>6</v>
      </c>
      <c r="C55">
        <v>3</v>
      </c>
      <c r="D55">
        <v>2</v>
      </c>
      <c r="E55">
        <v>3</v>
      </c>
      <c r="F55">
        <v>2</v>
      </c>
      <c r="K55" t="s">
        <v>3229</v>
      </c>
      <c r="P55" s="18">
        <f>'Formato 6 c)'!B63</f>
        <v>0</v>
      </c>
      <c r="Q55" s="18">
        <f>'Formato 6 c)'!C63</f>
        <v>7326550</v>
      </c>
      <c r="R55" s="18">
        <f>'Formato 6 c)'!D63</f>
        <v>7326550</v>
      </c>
      <c r="S55" s="18">
        <f>'Formato 6 c)'!E63</f>
        <v>2019335.67</v>
      </c>
      <c r="T55" s="18">
        <f>'Formato 6 c)'!F63</f>
        <v>2019335.67</v>
      </c>
      <c r="U55" s="18">
        <f>'Formato 6 c)'!G63</f>
        <v>5307214.33</v>
      </c>
    </row>
    <row r="56" spans="1:21">
      <c r="A56" s="3" t="str">
        <f t="shared" si="0"/>
        <v>6,3,2,3,3,0,0</v>
      </c>
      <c r="B56">
        <v>6</v>
      </c>
      <c r="C56">
        <v>3</v>
      </c>
      <c r="D56">
        <v>2</v>
      </c>
      <c r="E56">
        <v>3</v>
      </c>
      <c r="F56">
        <v>3</v>
      </c>
      <c r="K56" t="s">
        <v>3230</v>
      </c>
      <c r="P56" s="18">
        <f>'Formato 6 c)'!B64</f>
        <v>0</v>
      </c>
      <c r="Q56" s="18">
        <f>'Formato 6 c)'!C64</f>
        <v>0</v>
      </c>
      <c r="R56" s="18">
        <f>'Formato 6 c)'!D64</f>
        <v>0</v>
      </c>
      <c r="S56" s="18">
        <f>'Formato 6 c)'!E64</f>
        <v>0</v>
      </c>
      <c r="T56" s="18">
        <f>'Formato 6 c)'!F64</f>
        <v>0</v>
      </c>
      <c r="U56" s="18">
        <f>'Formato 6 c)'!G64</f>
        <v>0</v>
      </c>
    </row>
    <row r="57" spans="1:21">
      <c r="A57" s="3" t="str">
        <f t="shared" si="0"/>
        <v>6,3,2,3,4,0,0</v>
      </c>
      <c r="B57">
        <v>6</v>
      </c>
      <c r="C57">
        <v>3</v>
      </c>
      <c r="D57">
        <v>2</v>
      </c>
      <c r="E57">
        <v>3</v>
      </c>
      <c r="F57">
        <v>4</v>
      </c>
      <c r="K57" t="s">
        <v>3231</v>
      </c>
      <c r="P57" s="18">
        <f>'Formato 6 c)'!B65</f>
        <v>0</v>
      </c>
      <c r="Q57" s="18">
        <f>'Formato 6 c)'!C65</f>
        <v>0</v>
      </c>
      <c r="R57" s="18">
        <f>'Formato 6 c)'!D65</f>
        <v>0</v>
      </c>
      <c r="S57" s="18">
        <f>'Formato 6 c)'!E65</f>
        <v>0</v>
      </c>
      <c r="T57" s="18">
        <f>'Formato 6 c)'!F65</f>
        <v>0</v>
      </c>
      <c r="U57" s="18">
        <f>'Formato 6 c)'!G65</f>
        <v>0</v>
      </c>
    </row>
    <row r="58" spans="1:21">
      <c r="A58" s="3" t="str">
        <f t="shared" si="0"/>
        <v>6,3,2,3,5,0,0</v>
      </c>
      <c r="B58">
        <v>6</v>
      </c>
      <c r="C58">
        <v>3</v>
      </c>
      <c r="D58">
        <v>2</v>
      </c>
      <c r="E58">
        <v>3</v>
      </c>
      <c r="F58">
        <v>5</v>
      </c>
      <c r="K58" t="s">
        <v>3232</v>
      </c>
      <c r="P58" s="18">
        <f>'Formato 6 c)'!B66</f>
        <v>0</v>
      </c>
      <c r="Q58" s="18">
        <f>'Formato 6 c)'!C66</f>
        <v>20570275.649999999</v>
      </c>
      <c r="R58" s="18">
        <f>'Formato 6 c)'!D66</f>
        <v>20570275.649999999</v>
      </c>
      <c r="S58" s="18">
        <f>'Formato 6 c)'!E66</f>
        <v>18654959.57</v>
      </c>
      <c r="T58" s="18">
        <f>'Formato 6 c)'!F66</f>
        <v>14827336.65</v>
      </c>
      <c r="U58" s="18">
        <f>'Formato 6 c)'!G66</f>
        <v>1915316.0799999982</v>
      </c>
    </row>
    <row r="59" spans="1:21">
      <c r="A59" s="3" t="str">
        <f t="shared" si="0"/>
        <v>6,3,2,3,6,0,0</v>
      </c>
      <c r="B59">
        <v>6</v>
      </c>
      <c r="C59">
        <v>3</v>
      </c>
      <c r="D59">
        <v>2</v>
      </c>
      <c r="E59">
        <v>3</v>
      </c>
      <c r="F59">
        <v>6</v>
      </c>
      <c r="K59" t="s">
        <v>3233</v>
      </c>
      <c r="P59" s="18">
        <f>'Formato 6 c)'!B67</f>
        <v>0</v>
      </c>
      <c r="Q59" s="18">
        <f>'Formato 6 c)'!C67</f>
        <v>0</v>
      </c>
      <c r="R59" s="18">
        <f>'Formato 6 c)'!D67</f>
        <v>0</v>
      </c>
      <c r="S59" s="18">
        <f>'Formato 6 c)'!E67</f>
        <v>0</v>
      </c>
      <c r="T59" s="18">
        <f>'Formato 6 c)'!F67</f>
        <v>0</v>
      </c>
      <c r="U59" s="18">
        <f>'Formato 6 c)'!G67</f>
        <v>0</v>
      </c>
    </row>
    <row r="60" spans="1:21">
      <c r="A60" s="3" t="str">
        <f t="shared" si="0"/>
        <v>6,3,2,3,7,0,0</v>
      </c>
      <c r="B60">
        <v>6</v>
      </c>
      <c r="C60">
        <v>3</v>
      </c>
      <c r="D60">
        <v>2</v>
      </c>
      <c r="E60">
        <v>3</v>
      </c>
      <c r="F60">
        <v>7</v>
      </c>
      <c r="K60" t="s">
        <v>3234</v>
      </c>
      <c r="P60" s="18">
        <f>'Formato 6 c)'!B68</f>
        <v>0</v>
      </c>
      <c r="Q60" s="18">
        <f>'Formato 6 c)'!C68</f>
        <v>0</v>
      </c>
      <c r="R60" s="18">
        <f>'Formato 6 c)'!D68</f>
        <v>0</v>
      </c>
      <c r="S60" s="18">
        <f>'Formato 6 c)'!E68</f>
        <v>0</v>
      </c>
      <c r="T60" s="18">
        <f>'Formato 6 c)'!F68</f>
        <v>0</v>
      </c>
      <c r="U60" s="18">
        <f>'Formato 6 c)'!G68</f>
        <v>0</v>
      </c>
    </row>
    <row r="61" spans="1:21">
      <c r="A61" s="3" t="str">
        <f t="shared" si="0"/>
        <v>6,3,2,3,8,0,0</v>
      </c>
      <c r="B61">
        <v>6</v>
      </c>
      <c r="C61">
        <v>3</v>
      </c>
      <c r="D61">
        <v>2</v>
      </c>
      <c r="E61">
        <v>3</v>
      </c>
      <c r="F61">
        <v>8</v>
      </c>
      <c r="K61" t="s">
        <v>3235</v>
      </c>
      <c r="P61" s="18">
        <f>'Formato 6 c)'!B69</f>
        <v>0</v>
      </c>
      <c r="Q61" s="18">
        <f>'Formato 6 c)'!C69</f>
        <v>0</v>
      </c>
      <c r="R61" s="18">
        <f>'Formato 6 c)'!D69</f>
        <v>0</v>
      </c>
      <c r="S61" s="18">
        <f>'Formato 6 c)'!E69</f>
        <v>0</v>
      </c>
      <c r="T61" s="18">
        <f>'Formato 6 c)'!F69</f>
        <v>0</v>
      </c>
      <c r="U61" s="18">
        <f>'Formato 6 c)'!G69</f>
        <v>0</v>
      </c>
    </row>
    <row r="62" spans="1:21">
      <c r="A62" s="3" t="str">
        <f t="shared" si="0"/>
        <v>6,3,2,3,9,0,0</v>
      </c>
      <c r="B62">
        <v>6</v>
      </c>
      <c r="C62">
        <v>3</v>
      </c>
      <c r="D62">
        <v>2</v>
      </c>
      <c r="E62">
        <v>3</v>
      </c>
      <c r="F62">
        <v>9</v>
      </c>
      <c r="K62" t="s">
        <v>3236</v>
      </c>
      <c r="P62" s="18">
        <f>'Formato 6 c)'!B70</f>
        <v>0</v>
      </c>
      <c r="Q62" s="18">
        <f>'Formato 6 c)'!C70</f>
        <v>0</v>
      </c>
      <c r="R62" s="18">
        <f>'Formato 6 c)'!D70</f>
        <v>0</v>
      </c>
      <c r="S62" s="18">
        <f>'Formato 6 c)'!E70</f>
        <v>0</v>
      </c>
      <c r="T62" s="18">
        <f>'Formato 6 c)'!F70</f>
        <v>0</v>
      </c>
      <c r="U62" s="18">
        <f>'Formato 6 c)'!G70</f>
        <v>0</v>
      </c>
    </row>
    <row r="63" spans="1:21">
      <c r="A63" s="3" t="str">
        <f t="shared" si="0"/>
        <v>6,3,2,4,0,0,0</v>
      </c>
      <c r="B63">
        <v>6</v>
      </c>
      <c r="C63">
        <v>3</v>
      </c>
      <c r="D63">
        <v>2</v>
      </c>
      <c r="E63">
        <v>4</v>
      </c>
      <c r="J63" t="s">
        <v>3242</v>
      </c>
      <c r="P63" s="18">
        <f>'Formato 6 c)'!B71</f>
        <v>2907142.84</v>
      </c>
      <c r="Q63" s="18">
        <f>'Formato 6 c)'!C71</f>
        <v>0</v>
      </c>
      <c r="R63" s="18">
        <f>'Formato 6 c)'!D71</f>
        <v>2907142.84</v>
      </c>
      <c r="S63" s="18">
        <f>'Formato 6 c)'!E71</f>
        <v>1915270.88</v>
      </c>
      <c r="T63" s="18">
        <f>'Formato 6 c)'!F71</f>
        <v>1915270.88</v>
      </c>
      <c r="U63" s="18">
        <f>'Formato 6 c)'!G71</f>
        <v>991871.96</v>
      </c>
    </row>
    <row r="64" spans="1:21">
      <c r="A64" s="3" t="str">
        <f t="shared" si="0"/>
        <v>6,3,2,4,1,0,0</v>
      </c>
      <c r="B64">
        <v>6</v>
      </c>
      <c r="C64">
        <v>3</v>
      </c>
      <c r="D64">
        <v>2</v>
      </c>
      <c r="E64">
        <v>4</v>
      </c>
      <c r="F64">
        <v>1</v>
      </c>
      <c r="K64" t="s">
        <v>3238</v>
      </c>
      <c r="P64" s="18">
        <f>'Formato 6 c)'!B72</f>
        <v>2907142.84</v>
      </c>
      <c r="Q64" s="18">
        <f>'Formato 6 c)'!C72</f>
        <v>0</v>
      </c>
      <c r="R64" s="18">
        <f>'Formato 6 c)'!D72</f>
        <v>2907142.84</v>
      </c>
      <c r="S64" s="18">
        <f>'Formato 6 c)'!E72</f>
        <v>1915270.88</v>
      </c>
      <c r="T64" s="18">
        <f>'Formato 6 c)'!F72</f>
        <v>1915270.88</v>
      </c>
      <c r="U64" s="18">
        <f>'Formato 6 c)'!G72</f>
        <v>991871.96</v>
      </c>
    </row>
    <row r="65" spans="1:21">
      <c r="A65" s="3" t="str">
        <f t="shared" si="0"/>
        <v>6,3,2,4,2,0,0</v>
      </c>
      <c r="B65">
        <v>6</v>
      </c>
      <c r="C65">
        <v>3</v>
      </c>
      <c r="D65">
        <v>2</v>
      </c>
      <c r="E65">
        <v>4</v>
      </c>
      <c r="F65">
        <v>2</v>
      </c>
      <c r="K65" t="s">
        <v>3239</v>
      </c>
      <c r="P65" s="18">
        <f>'Formato 6 c)'!B73</f>
        <v>0</v>
      </c>
      <c r="Q65" s="18">
        <f>'Formato 6 c)'!C73</f>
        <v>0</v>
      </c>
      <c r="R65" s="18">
        <f>'Formato 6 c)'!D73</f>
        <v>0</v>
      </c>
      <c r="S65" s="18">
        <f>'Formato 6 c)'!E73</f>
        <v>0</v>
      </c>
      <c r="T65" s="18">
        <f>'Formato 6 c)'!F73</f>
        <v>0</v>
      </c>
      <c r="U65" s="18">
        <f>'Formato 6 c)'!G73</f>
        <v>0</v>
      </c>
    </row>
    <row r="66" spans="1:21">
      <c r="A66" s="3" t="str">
        <f t="shared" si="0"/>
        <v>6,3,2,4,3,0,0</v>
      </c>
      <c r="B66">
        <v>6</v>
      </c>
      <c r="C66">
        <v>3</v>
      </c>
      <c r="D66">
        <v>2</v>
      </c>
      <c r="E66">
        <v>4</v>
      </c>
      <c r="F66">
        <v>3</v>
      </c>
      <c r="K66" t="s">
        <v>3240</v>
      </c>
      <c r="P66" s="18">
        <f>'Formato 6 c)'!B74</f>
        <v>0</v>
      </c>
      <c r="Q66" s="18">
        <f>'Formato 6 c)'!C74</f>
        <v>0</v>
      </c>
      <c r="R66" s="18">
        <f>'Formato 6 c)'!D74</f>
        <v>0</v>
      </c>
      <c r="S66" s="18">
        <f>'Formato 6 c)'!E74</f>
        <v>0</v>
      </c>
      <c r="T66" s="18">
        <f>'Formato 6 c)'!F74</f>
        <v>0</v>
      </c>
      <c r="U66" s="18">
        <f>'Formato 6 c)'!G74</f>
        <v>0</v>
      </c>
    </row>
    <row r="67" spans="1:21">
      <c r="A67" s="3" t="str">
        <f t="shared" ref="A67:A68" si="1">IF(LEN(CLEAN(B67))=0,"0",B67)&amp;","&amp;IF(LEN(CLEAN(C67))=0,"0",C67)&amp;","&amp;IF(LEN(CLEAN(D67))=0,"0",D67)&amp;","&amp;IF(LEN(CLEAN(E67))=0,"0",E67)&amp;","&amp;IF(LEN(CLEAN(F67))=0,"0",F67)&amp;","&amp;IF(LEN(CLEAN(G67))=0,"0",G67)&amp;","&amp;IF(LEN(CLEAN(H67))=0,"0",H67)</f>
        <v>6,3,2,4,4,0,0</v>
      </c>
      <c r="B67">
        <v>6</v>
      </c>
      <c r="C67">
        <v>3</v>
      </c>
      <c r="D67">
        <v>2</v>
      </c>
      <c r="E67">
        <v>4</v>
      </c>
      <c r="F67">
        <v>4</v>
      </c>
      <c r="K67" t="s">
        <v>3241</v>
      </c>
      <c r="P67" s="18">
        <f>'Formato 6 c)'!B75</f>
        <v>0</v>
      </c>
      <c r="Q67" s="18">
        <f>'Formato 6 c)'!C75</f>
        <v>0</v>
      </c>
      <c r="R67" s="18">
        <f>'Formato 6 c)'!D75</f>
        <v>0</v>
      </c>
      <c r="S67" s="18">
        <f>'Formato 6 c)'!E75</f>
        <v>0</v>
      </c>
      <c r="T67" s="18">
        <f>'Formato 6 c)'!F75</f>
        <v>0</v>
      </c>
      <c r="U67" s="18">
        <f>'Formato 6 c)'!G75</f>
        <v>0</v>
      </c>
    </row>
    <row r="68" spans="1:21">
      <c r="A68" s="3" t="str">
        <f t="shared" si="1"/>
        <v>6,3,3,0,0,0,0</v>
      </c>
      <c r="B68">
        <v>6</v>
      </c>
      <c r="C68">
        <v>3</v>
      </c>
      <c r="D68">
        <v>3</v>
      </c>
      <c r="I68" t="s">
        <v>3211</v>
      </c>
      <c r="P68" s="18">
        <f>'Formato 6 c)'!B77</f>
        <v>420759000</v>
      </c>
      <c r="Q68" s="18">
        <f>'Formato 6 c)'!C77</f>
        <v>172005182.35000002</v>
      </c>
      <c r="R68" s="18">
        <f>'Formato 6 c)'!D77</f>
        <v>592764182.3499999</v>
      </c>
      <c r="S68" s="18">
        <f>'Formato 6 c)'!E77</f>
        <v>306056660.78999996</v>
      </c>
      <c r="T68" s="18">
        <f>'Formato 6 c)'!F77</f>
        <v>299081489.14999998</v>
      </c>
      <c r="U68" s="18">
        <f>'Formato 6 c)'!G77</f>
        <v>286707521.56</v>
      </c>
    </row>
  </sheetData>
  <sheetProtection algorithmName="SHA-512" hashValue="rlrIQPpC6b3ohyyj7bIS4vqAyIE0+7xA+VVPirSTxfEUvlCFoynuLUa3dIkayEB4ZEVmMPbmTCdOsAwo1s5XEA==" saltValue="EnAd9a5OFXVbXLIjc32qo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9">
    <pageSetUpPr fitToPage="1"/>
  </sheetPr>
  <dimension ref="A1:G34"/>
  <sheetViews>
    <sheetView showGridLines="0" topLeftCell="A4" zoomScale="90" zoomScaleNormal="90" workbookViewId="0">
      <selection activeCell="G33" sqref="G33"/>
    </sheetView>
  </sheetViews>
  <sheetFormatPr baseColWidth="10" defaultColWidth="0" defaultRowHeight="15" zeroHeight="1"/>
  <cols>
    <col min="1" max="1" width="111.85546875" customWidth="1"/>
    <col min="2" max="6" width="20.7109375" style="16" customWidth="1"/>
    <col min="7" max="7" width="17.5703125" style="16" customWidth="1"/>
    <col min="8" max="16384" width="10.85546875" hidden="1"/>
  </cols>
  <sheetData>
    <row r="1" spans="1:7" ht="54" customHeight="1">
      <c r="A1" s="266" t="s">
        <v>3279</v>
      </c>
      <c r="B1" s="265"/>
      <c r="C1" s="265"/>
      <c r="D1" s="265"/>
      <c r="E1" s="265"/>
      <c r="F1" s="265"/>
      <c r="G1" s="265"/>
    </row>
    <row r="2" spans="1:7">
      <c r="A2" s="247" t="str">
        <f>ENTE_PUBLICO_A</f>
        <v>Municipio de Valle de Santiago, Gto., Gobierno del Estado de Guanajuato (a)</v>
      </c>
      <c r="B2" s="248"/>
      <c r="C2" s="248"/>
      <c r="D2" s="248"/>
      <c r="E2" s="248"/>
      <c r="F2" s="248"/>
      <c r="G2" s="249"/>
    </row>
    <row r="3" spans="1:7">
      <c r="A3" s="253" t="s">
        <v>277</v>
      </c>
      <c r="B3" s="254"/>
      <c r="C3" s="254"/>
      <c r="D3" s="254"/>
      <c r="E3" s="254"/>
      <c r="F3" s="254"/>
      <c r="G3" s="255"/>
    </row>
    <row r="4" spans="1:7">
      <c r="A4" s="253" t="s">
        <v>399</v>
      </c>
      <c r="B4" s="254"/>
      <c r="C4" s="254"/>
      <c r="D4" s="254"/>
      <c r="E4" s="254"/>
      <c r="F4" s="254"/>
      <c r="G4" s="255"/>
    </row>
    <row r="5" spans="1:7">
      <c r="A5" s="253" t="str">
        <f>TRIMESTRE</f>
        <v>Del 1 de enero al 30 de septiembre de 2020 (b)</v>
      </c>
      <c r="B5" s="254"/>
      <c r="C5" s="254"/>
      <c r="D5" s="254"/>
      <c r="E5" s="254"/>
      <c r="F5" s="254"/>
      <c r="G5" s="255"/>
    </row>
    <row r="6" spans="1:7">
      <c r="A6" s="256" t="s">
        <v>118</v>
      </c>
      <c r="B6" s="257"/>
      <c r="C6" s="257"/>
      <c r="D6" s="257"/>
      <c r="E6" s="257"/>
      <c r="F6" s="257"/>
      <c r="G6" s="258"/>
    </row>
    <row r="7" spans="1:7">
      <c r="A7" s="262" t="s">
        <v>361</v>
      </c>
      <c r="B7" s="267" t="s">
        <v>279</v>
      </c>
      <c r="C7" s="267"/>
      <c r="D7" s="267"/>
      <c r="E7" s="267"/>
      <c r="F7" s="267"/>
      <c r="G7" s="267" t="s">
        <v>280</v>
      </c>
    </row>
    <row r="8" spans="1:7" ht="29.25" customHeight="1">
      <c r="A8" s="263"/>
      <c r="B8" s="44" t="s">
        <v>281</v>
      </c>
      <c r="C8" s="49" t="s">
        <v>362</v>
      </c>
      <c r="D8" s="49" t="s">
        <v>212</v>
      </c>
      <c r="E8" s="49" t="s">
        <v>167</v>
      </c>
      <c r="F8" s="49" t="s">
        <v>185</v>
      </c>
      <c r="G8" s="274"/>
    </row>
    <row r="9" spans="1:7">
      <c r="A9" s="51" t="s">
        <v>400</v>
      </c>
      <c r="B9" s="161">
        <f>SUM(B10,B11,B12,B15,B16,B19)</f>
        <v>105603672.90000001</v>
      </c>
      <c r="C9" s="161">
        <f t="shared" ref="C9:G9" si="0">SUM(C10,C11,C12,C15,C16,C19)</f>
        <v>1491937.88</v>
      </c>
      <c r="D9" s="161">
        <f t="shared" si="0"/>
        <v>107095610.78</v>
      </c>
      <c r="E9" s="161">
        <f t="shared" si="0"/>
        <v>65697791.390000001</v>
      </c>
      <c r="F9" s="161">
        <f t="shared" si="0"/>
        <v>65311553.219999999</v>
      </c>
      <c r="G9" s="161">
        <f t="shared" si="0"/>
        <v>41397819.390000001</v>
      </c>
    </row>
    <row r="10" spans="1:7" ht="14.25" customHeight="1">
      <c r="A10" s="52" t="s">
        <v>401</v>
      </c>
      <c r="B10" s="204">
        <v>105603672.90000001</v>
      </c>
      <c r="C10" s="204">
        <v>1491937.88</v>
      </c>
      <c r="D10" s="204">
        <v>107095610.78</v>
      </c>
      <c r="E10" s="204">
        <v>65697791.390000001</v>
      </c>
      <c r="F10" s="204">
        <v>65311553.219999999</v>
      </c>
      <c r="G10" s="204">
        <v>41397819.390000001</v>
      </c>
    </row>
    <row r="11" spans="1:7" ht="14.25" customHeight="1">
      <c r="A11" s="52" t="s">
        <v>402</v>
      </c>
      <c r="B11" s="204">
        <v>0</v>
      </c>
      <c r="C11" s="204">
        <v>0</v>
      </c>
      <c r="D11" s="204">
        <v>0</v>
      </c>
      <c r="E11" s="204">
        <v>0</v>
      </c>
      <c r="F11" s="204">
        <v>0</v>
      </c>
      <c r="G11" s="204">
        <v>0</v>
      </c>
    </row>
    <row r="12" spans="1:7" ht="14.25" customHeight="1">
      <c r="A12" s="52" t="s">
        <v>403</v>
      </c>
      <c r="B12" s="204">
        <v>0</v>
      </c>
      <c r="C12" s="204">
        <v>0</v>
      </c>
      <c r="D12" s="204">
        <v>0</v>
      </c>
      <c r="E12" s="204">
        <v>0</v>
      </c>
      <c r="F12" s="204">
        <v>0</v>
      </c>
      <c r="G12" s="204">
        <v>0</v>
      </c>
    </row>
    <row r="13" spans="1:7" ht="14.25" customHeight="1">
      <c r="A13" s="61" t="s">
        <v>404</v>
      </c>
      <c r="B13" s="204">
        <v>0</v>
      </c>
      <c r="C13" s="204">
        <v>0</v>
      </c>
      <c r="D13" s="204">
        <v>0</v>
      </c>
      <c r="E13" s="204">
        <v>0</v>
      </c>
      <c r="F13" s="204">
        <v>0</v>
      </c>
      <c r="G13" s="204">
        <v>0</v>
      </c>
    </row>
    <row r="14" spans="1:7">
      <c r="A14" s="61" t="s">
        <v>405</v>
      </c>
      <c r="B14" s="204">
        <v>0</v>
      </c>
      <c r="C14" s="204">
        <v>0</v>
      </c>
      <c r="D14" s="204">
        <v>0</v>
      </c>
      <c r="E14" s="204">
        <v>0</v>
      </c>
      <c r="F14" s="204">
        <v>0</v>
      </c>
      <c r="G14" s="204">
        <v>0</v>
      </c>
    </row>
    <row r="15" spans="1:7">
      <c r="A15" s="52" t="s">
        <v>406</v>
      </c>
      <c r="B15" s="204">
        <v>0</v>
      </c>
      <c r="C15" s="204">
        <v>0</v>
      </c>
      <c r="D15" s="204">
        <v>0</v>
      </c>
      <c r="E15" s="204">
        <v>0</v>
      </c>
      <c r="F15" s="204">
        <v>0</v>
      </c>
      <c r="G15" s="204">
        <v>0</v>
      </c>
    </row>
    <row r="16" spans="1:7">
      <c r="A16" s="62" t="s">
        <v>407</v>
      </c>
      <c r="B16" s="204">
        <v>0</v>
      </c>
      <c r="C16" s="204">
        <v>0</v>
      </c>
      <c r="D16" s="204">
        <v>0</v>
      </c>
      <c r="E16" s="204">
        <v>0</v>
      </c>
      <c r="F16" s="204">
        <v>0</v>
      </c>
      <c r="G16" s="204">
        <v>0</v>
      </c>
    </row>
    <row r="17" spans="1:7" ht="14.25" customHeight="1">
      <c r="A17" s="61" t="s">
        <v>408</v>
      </c>
      <c r="B17" s="204">
        <v>0</v>
      </c>
      <c r="C17" s="204">
        <v>0</v>
      </c>
      <c r="D17" s="204">
        <v>0</v>
      </c>
      <c r="E17" s="204">
        <v>0</v>
      </c>
      <c r="F17" s="204">
        <v>0</v>
      </c>
      <c r="G17" s="204">
        <v>0</v>
      </c>
    </row>
    <row r="18" spans="1:7" ht="14.25" customHeight="1">
      <c r="A18" s="61" t="s">
        <v>409</v>
      </c>
      <c r="B18" s="204">
        <v>0</v>
      </c>
      <c r="C18" s="204">
        <v>0</v>
      </c>
      <c r="D18" s="204">
        <v>0</v>
      </c>
      <c r="E18" s="204">
        <v>0</v>
      </c>
      <c r="F18" s="204">
        <v>0</v>
      </c>
      <c r="G18" s="204">
        <v>0</v>
      </c>
    </row>
    <row r="19" spans="1:7" ht="14.25" customHeight="1">
      <c r="A19" s="52" t="s">
        <v>410</v>
      </c>
      <c r="B19" s="204">
        <v>0</v>
      </c>
      <c r="C19" s="204">
        <v>0</v>
      </c>
      <c r="D19" s="204">
        <v>0</v>
      </c>
      <c r="E19" s="204">
        <v>0</v>
      </c>
      <c r="F19" s="204">
        <v>0</v>
      </c>
      <c r="G19" s="204">
        <v>0</v>
      </c>
    </row>
    <row r="20" spans="1:7">
      <c r="A20" s="53"/>
      <c r="B20" s="65"/>
      <c r="C20" s="65"/>
      <c r="D20" s="65"/>
      <c r="E20" s="65"/>
      <c r="F20" s="65"/>
      <c r="G20" s="65"/>
    </row>
    <row r="21" spans="1:7" s="24" customFormat="1">
      <c r="A21" s="14" t="s">
        <v>411</v>
      </c>
      <c r="B21" s="161">
        <f>SUM(B22,B23,B24,B27,B28,B31)</f>
        <v>57300207</v>
      </c>
      <c r="C21" s="161">
        <f t="shared" ref="C21:G21" si="1">SUM(C22,C23,C24,C27,C28,C31)</f>
        <v>-59090.41</v>
      </c>
      <c r="D21" s="161">
        <f t="shared" si="1"/>
        <v>57241116.590000004</v>
      </c>
      <c r="E21" s="161">
        <f t="shared" si="1"/>
        <v>36995366.259999998</v>
      </c>
      <c r="F21" s="161">
        <f t="shared" si="1"/>
        <v>36604041.039999999</v>
      </c>
      <c r="G21" s="161">
        <f t="shared" si="1"/>
        <v>20245750.330000006</v>
      </c>
    </row>
    <row r="22" spans="1:7" s="24" customFormat="1">
      <c r="A22" s="52" t="s">
        <v>401</v>
      </c>
      <c r="B22" s="205">
        <v>57300207</v>
      </c>
      <c r="C22" s="205">
        <v>-59090.41</v>
      </c>
      <c r="D22" s="205">
        <v>57241116.590000004</v>
      </c>
      <c r="E22" s="205">
        <v>36995366.259999998</v>
      </c>
      <c r="F22" s="205">
        <v>36604041.039999999</v>
      </c>
      <c r="G22" s="64">
        <f>D22-E22</f>
        <v>20245750.330000006</v>
      </c>
    </row>
    <row r="23" spans="1:7" s="24" customFormat="1">
      <c r="A23" s="52" t="s">
        <v>402</v>
      </c>
      <c r="B23" s="205">
        <v>0</v>
      </c>
      <c r="C23" s="205">
        <v>0</v>
      </c>
      <c r="D23" s="205">
        <v>0</v>
      </c>
      <c r="E23" s="205">
        <v>0</v>
      </c>
      <c r="F23" s="205">
        <v>0</v>
      </c>
      <c r="G23" s="64">
        <f>D23-E23</f>
        <v>0</v>
      </c>
    </row>
    <row r="24" spans="1:7" s="24" customFormat="1">
      <c r="A24" s="52" t="s">
        <v>403</v>
      </c>
      <c r="B24" s="205">
        <v>0</v>
      </c>
      <c r="C24" s="205">
        <v>0</v>
      </c>
      <c r="D24" s="205">
        <v>0</v>
      </c>
      <c r="E24" s="205">
        <v>0</v>
      </c>
      <c r="F24" s="205">
        <v>0</v>
      </c>
      <c r="G24" s="64">
        <f t="shared" ref="G24" si="2">G25+G26</f>
        <v>0</v>
      </c>
    </row>
    <row r="25" spans="1:7" s="24" customFormat="1">
      <c r="A25" s="61" t="s">
        <v>404</v>
      </c>
      <c r="B25" s="205">
        <v>0</v>
      </c>
      <c r="C25" s="205">
        <v>0</v>
      </c>
      <c r="D25" s="205">
        <v>0</v>
      </c>
      <c r="E25" s="205">
        <v>0</v>
      </c>
      <c r="F25" s="205">
        <v>0</v>
      </c>
      <c r="G25" s="64">
        <f>D25-E25</f>
        <v>0</v>
      </c>
    </row>
    <row r="26" spans="1:7" s="24" customFormat="1">
      <c r="A26" s="61" t="s">
        <v>405</v>
      </c>
      <c r="B26" s="205">
        <v>0</v>
      </c>
      <c r="C26" s="205">
        <v>0</v>
      </c>
      <c r="D26" s="205">
        <v>0</v>
      </c>
      <c r="E26" s="205">
        <v>0</v>
      </c>
      <c r="F26" s="205">
        <v>0</v>
      </c>
      <c r="G26" s="64">
        <f t="shared" ref="G26:G27" si="3">D26-E26</f>
        <v>0</v>
      </c>
    </row>
    <row r="27" spans="1:7" s="24" customFormat="1">
      <c r="A27" s="52" t="s">
        <v>406</v>
      </c>
      <c r="B27" s="205"/>
      <c r="C27" s="205"/>
      <c r="D27" s="205"/>
      <c r="E27" s="205"/>
      <c r="F27" s="205"/>
      <c r="G27" s="64">
        <f t="shared" si="3"/>
        <v>0</v>
      </c>
    </row>
    <row r="28" spans="1:7" s="24" customFormat="1">
      <c r="A28" s="62" t="s">
        <v>407</v>
      </c>
      <c r="B28" s="205">
        <v>0</v>
      </c>
      <c r="C28" s="205">
        <v>0</v>
      </c>
      <c r="D28" s="205">
        <v>0</v>
      </c>
      <c r="E28" s="205">
        <v>0</v>
      </c>
      <c r="F28" s="205">
        <v>0</v>
      </c>
      <c r="G28" s="64">
        <f t="shared" ref="G28" si="4">G29+G30</f>
        <v>0</v>
      </c>
    </row>
    <row r="29" spans="1:7" s="24" customFormat="1">
      <c r="A29" s="61" t="s">
        <v>408</v>
      </c>
      <c r="B29" s="205">
        <v>0</v>
      </c>
      <c r="C29" s="205">
        <v>0</v>
      </c>
      <c r="D29" s="205">
        <v>0</v>
      </c>
      <c r="E29" s="205">
        <v>0</v>
      </c>
      <c r="F29" s="205">
        <v>0</v>
      </c>
      <c r="G29" s="64">
        <f>D29-E29</f>
        <v>0</v>
      </c>
    </row>
    <row r="30" spans="1:7" s="24" customFormat="1">
      <c r="A30" s="61" t="s">
        <v>409</v>
      </c>
      <c r="B30" s="205">
        <v>0</v>
      </c>
      <c r="C30" s="205">
        <v>0</v>
      </c>
      <c r="D30" s="205">
        <v>0</v>
      </c>
      <c r="E30" s="205">
        <v>0</v>
      </c>
      <c r="F30" s="205">
        <v>0</v>
      </c>
      <c r="G30" s="64">
        <f t="shared" ref="G30:G31" si="5">D30-E30</f>
        <v>0</v>
      </c>
    </row>
    <row r="31" spans="1:7" s="24" customFormat="1">
      <c r="A31" s="52" t="s">
        <v>410</v>
      </c>
      <c r="B31" s="205">
        <v>0</v>
      </c>
      <c r="C31" s="205">
        <v>0</v>
      </c>
      <c r="D31" s="205">
        <v>0</v>
      </c>
      <c r="E31" s="205">
        <v>0</v>
      </c>
      <c r="F31" s="205">
        <v>0</v>
      </c>
      <c r="G31" s="64">
        <f t="shared" si="5"/>
        <v>0</v>
      </c>
    </row>
    <row r="32" spans="1:7">
      <c r="A32" s="53"/>
      <c r="B32" s="65"/>
      <c r="C32" s="65"/>
      <c r="D32" s="65"/>
      <c r="E32" s="65"/>
      <c r="F32" s="65"/>
      <c r="G32" s="65"/>
    </row>
    <row r="33" spans="1:7">
      <c r="A33" s="54" t="s">
        <v>412</v>
      </c>
      <c r="B33" s="161">
        <f t="shared" ref="B33:G33" si="6">B21+B9</f>
        <v>162903879.90000001</v>
      </c>
      <c r="C33" s="161">
        <f t="shared" si="6"/>
        <v>1432847.47</v>
      </c>
      <c r="D33" s="161">
        <f t="shared" si="6"/>
        <v>164336727.37</v>
      </c>
      <c r="E33" s="161">
        <f t="shared" si="6"/>
        <v>102693157.65000001</v>
      </c>
      <c r="F33" s="161">
        <f t="shared" si="6"/>
        <v>101915594.25999999</v>
      </c>
      <c r="G33" s="161">
        <f t="shared" si="6"/>
        <v>61643569.720000006</v>
      </c>
    </row>
    <row r="34" spans="1:7">
      <c r="A34" s="63"/>
      <c r="B34" s="15"/>
      <c r="C34" s="15"/>
      <c r="D34" s="15"/>
      <c r="E34" s="15"/>
      <c r="F34" s="15"/>
      <c r="G34" s="15"/>
    </row>
  </sheetData>
  <sheetProtection password="92CF" sheet="1" objects="1" scenarios="1"/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" xr:uid="{00000000-0002-0000-1300-000000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9"/>
  <dimension ref="A1:Y66"/>
  <sheetViews>
    <sheetView workbookViewId="0">
      <selection activeCell="O38" sqref="O38"/>
    </sheetView>
  </sheetViews>
  <sheetFormatPr baseColWidth="10" defaultRowHeight="1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5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3139</v>
      </c>
      <c r="Q1" t="s">
        <v>3140</v>
      </c>
      <c r="R1" t="s">
        <v>729</v>
      </c>
      <c r="S1" t="s">
        <v>723</v>
      </c>
      <c r="T1" t="s">
        <v>3141</v>
      </c>
      <c r="U1" t="s">
        <v>3142</v>
      </c>
    </row>
    <row r="2" spans="1:25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6,4,1,0,0,0,0</v>
      </c>
      <c r="B2">
        <v>6</v>
      </c>
      <c r="C2">
        <v>4</v>
      </c>
      <c r="D2">
        <v>1</v>
      </c>
      <c r="I2" t="s">
        <v>703</v>
      </c>
      <c r="P2" s="18">
        <f>'Formato 6 d)'!B9</f>
        <v>105603672.90000001</v>
      </c>
      <c r="Q2" s="18">
        <f>'Formato 6 d)'!C9</f>
        <v>1491937.88</v>
      </c>
      <c r="R2" s="18">
        <f>'Formato 6 d)'!D9</f>
        <v>107095610.78</v>
      </c>
      <c r="S2" s="18">
        <f>'Formato 6 d)'!E9</f>
        <v>65697791.390000001</v>
      </c>
      <c r="T2" s="18">
        <f>'Formato 6 d)'!F9</f>
        <v>65311553.219999999</v>
      </c>
      <c r="U2" s="18">
        <f>'Formato 6 d)'!G9</f>
        <v>41397819.390000001</v>
      </c>
    </row>
    <row r="3" spans="1:25">
      <c r="A3" s="3" t="str">
        <f t="shared" ref="A3:A6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6,4,1,1,0,0,0</v>
      </c>
      <c r="B3">
        <v>6</v>
      </c>
      <c r="C3">
        <v>4</v>
      </c>
      <c r="D3">
        <v>1</v>
      </c>
      <c r="E3">
        <v>1</v>
      </c>
      <c r="J3" t="s">
        <v>3243</v>
      </c>
      <c r="P3" s="18">
        <f>'Formato 6 d)'!B10</f>
        <v>105603672.90000001</v>
      </c>
      <c r="Q3" s="18">
        <f>'Formato 6 d)'!C10</f>
        <v>1491937.88</v>
      </c>
      <c r="R3" s="18">
        <f>'Formato 6 d)'!D10</f>
        <v>107095610.78</v>
      </c>
      <c r="S3" s="18">
        <f>'Formato 6 d)'!E10</f>
        <v>65697791.390000001</v>
      </c>
      <c r="T3" s="18">
        <f>'Formato 6 d)'!F10</f>
        <v>65311553.219999999</v>
      </c>
      <c r="U3" s="18">
        <f>'Formato 6 d)'!G10</f>
        <v>41397819.390000001</v>
      </c>
      <c r="V3" s="18"/>
    </row>
    <row r="4" spans="1:25">
      <c r="A4" s="3" t="str">
        <f t="shared" si="0"/>
        <v>6,4,1,2,0,0,0</v>
      </c>
      <c r="B4">
        <v>6</v>
      </c>
      <c r="C4">
        <v>4</v>
      </c>
      <c r="D4">
        <v>1</v>
      </c>
      <c r="E4">
        <v>2</v>
      </c>
      <c r="J4" t="s">
        <v>3244</v>
      </c>
      <c r="P4" s="18">
        <f>'Formato 6 d)'!B11</f>
        <v>0</v>
      </c>
      <c r="Q4" s="18">
        <f>'Formato 6 d)'!C11</f>
        <v>0</v>
      </c>
      <c r="R4" s="18">
        <f>'Formato 6 d)'!D11</f>
        <v>0</v>
      </c>
      <c r="S4" s="18">
        <f>'Formato 6 d)'!E11</f>
        <v>0</v>
      </c>
      <c r="T4" s="18">
        <f>'Formato 6 d)'!F11</f>
        <v>0</v>
      </c>
      <c r="U4" s="18">
        <f>'Formato 6 d)'!G11</f>
        <v>0</v>
      </c>
      <c r="V4" s="18"/>
    </row>
    <row r="5" spans="1:25">
      <c r="A5" s="3" t="str">
        <f t="shared" si="0"/>
        <v>6,4,1,3,0,0,0</v>
      </c>
      <c r="B5">
        <v>6</v>
      </c>
      <c r="C5">
        <v>4</v>
      </c>
      <c r="D5">
        <v>1</v>
      </c>
      <c r="E5">
        <v>3</v>
      </c>
      <c r="J5" t="s">
        <v>3245</v>
      </c>
      <c r="P5" s="18">
        <f>'Formato 6 d)'!B12</f>
        <v>0</v>
      </c>
      <c r="Q5" s="18">
        <f>'Formato 6 d)'!C12</f>
        <v>0</v>
      </c>
      <c r="R5" s="18">
        <f>'Formato 6 d)'!D12</f>
        <v>0</v>
      </c>
      <c r="S5" s="18">
        <f>'Formato 6 d)'!E12</f>
        <v>0</v>
      </c>
      <c r="T5" s="18">
        <f>'Formato 6 d)'!F12</f>
        <v>0</v>
      </c>
      <c r="U5" s="18">
        <f>'Formato 6 d)'!G12</f>
        <v>0</v>
      </c>
      <c r="V5" s="18"/>
    </row>
    <row r="6" spans="1:25">
      <c r="A6" t="str">
        <f t="shared" si="0"/>
        <v>6,4,1,3,1,0,0</v>
      </c>
      <c r="B6">
        <v>6</v>
      </c>
      <c r="C6">
        <v>4</v>
      </c>
      <c r="D6">
        <v>1</v>
      </c>
      <c r="E6">
        <v>3</v>
      </c>
      <c r="F6">
        <v>1</v>
      </c>
      <c r="K6" t="s">
        <v>3243</v>
      </c>
      <c r="P6" s="18">
        <f>'Formato 6 d)'!B13</f>
        <v>0</v>
      </c>
      <c r="Q6" s="18">
        <f>'Formato 6 d)'!C13</f>
        <v>0</v>
      </c>
      <c r="R6" s="18">
        <f>'Formato 6 d)'!D13</f>
        <v>0</v>
      </c>
      <c r="S6" s="18">
        <f>'Formato 6 d)'!E13</f>
        <v>0</v>
      </c>
      <c r="T6" s="18">
        <f>'Formato 6 d)'!F13</f>
        <v>0</v>
      </c>
      <c r="U6" s="18">
        <f>'Formato 6 d)'!G13</f>
        <v>0</v>
      </c>
      <c r="V6" s="18"/>
    </row>
    <row r="7" spans="1:25">
      <c r="A7" s="3" t="str">
        <f t="shared" ref="A7:A24" si="1">IF(LEN(CLEAN(B7))=0,"0",B7)&amp;","&amp;IF(LEN(CLEAN(C7))=0,"0",C7)&amp;","&amp;IF(LEN(CLEAN(D7))=0,"0",D7)&amp;","&amp;IF(LEN(CLEAN(E7))=0,"0",E7)&amp;","&amp;IF(LEN(CLEAN(F7))=0,"0",F7)&amp;","&amp;IF(LEN(CLEAN(G7))=0,"0",G7)&amp;","&amp;IF(LEN(CLEAN(H7))=0,"0",H7)</f>
        <v>6,4,1,3,2,0,0</v>
      </c>
      <c r="B7">
        <v>6</v>
      </c>
      <c r="C7">
        <v>4</v>
      </c>
      <c r="D7">
        <v>1</v>
      </c>
      <c r="E7">
        <v>3</v>
      </c>
      <c r="F7">
        <v>2</v>
      </c>
      <c r="K7" t="s">
        <v>3246</v>
      </c>
      <c r="P7" s="18">
        <f>'Formato 6 d)'!B14</f>
        <v>0</v>
      </c>
      <c r="Q7" s="18">
        <f>'Formato 6 d)'!C14</f>
        <v>0</v>
      </c>
      <c r="R7" s="18">
        <f>'Formato 6 d)'!D14</f>
        <v>0</v>
      </c>
      <c r="S7" s="18">
        <f>'Formato 6 d)'!E14</f>
        <v>0</v>
      </c>
      <c r="T7" s="18">
        <f>'Formato 6 d)'!F14</f>
        <v>0</v>
      </c>
      <c r="U7" s="18">
        <f>'Formato 6 d)'!G14</f>
        <v>0</v>
      </c>
      <c r="V7" s="18"/>
      <c r="W7" s="18"/>
      <c r="X7" s="18"/>
      <c r="Y7" s="18"/>
    </row>
    <row r="8" spans="1:25">
      <c r="A8" s="3" t="str">
        <f t="shared" si="1"/>
        <v>6,4,1,4,0,0,0</v>
      </c>
      <c r="B8">
        <v>6</v>
      </c>
      <c r="C8">
        <v>4</v>
      </c>
      <c r="D8">
        <v>1</v>
      </c>
      <c r="E8">
        <v>4</v>
      </c>
      <c r="J8" t="s">
        <v>3247</v>
      </c>
      <c r="P8" s="18">
        <f>'Formato 6 d)'!B15</f>
        <v>0</v>
      </c>
      <c r="Q8" s="18">
        <f>'Formato 6 d)'!C15</f>
        <v>0</v>
      </c>
      <c r="R8" s="18">
        <f>'Formato 6 d)'!D15</f>
        <v>0</v>
      </c>
      <c r="S8" s="18">
        <f>'Formato 6 d)'!E15</f>
        <v>0</v>
      </c>
      <c r="T8" s="18">
        <f>'Formato 6 d)'!F15</f>
        <v>0</v>
      </c>
      <c r="U8" s="18">
        <f>'Formato 6 d)'!G15</f>
        <v>0</v>
      </c>
    </row>
    <row r="9" spans="1:25">
      <c r="A9" s="3" t="str">
        <f t="shared" si="1"/>
        <v>6,4,1,5,0,0,0</v>
      </c>
      <c r="B9">
        <v>6</v>
      </c>
      <c r="C9">
        <v>4</v>
      </c>
      <c r="D9">
        <v>1</v>
      </c>
      <c r="E9">
        <v>5</v>
      </c>
      <c r="J9" t="s">
        <v>3248</v>
      </c>
      <c r="P9" s="18">
        <f>'Formato 6 d)'!B16</f>
        <v>0</v>
      </c>
      <c r="Q9" s="18">
        <f>'Formato 6 d)'!C16</f>
        <v>0</v>
      </c>
      <c r="R9" s="18">
        <f>'Formato 6 d)'!D16</f>
        <v>0</v>
      </c>
      <c r="S9" s="18">
        <f>'Formato 6 d)'!E16</f>
        <v>0</v>
      </c>
      <c r="T9" s="18">
        <f>'Formato 6 d)'!F16</f>
        <v>0</v>
      </c>
      <c r="U9" s="18">
        <f>'Formato 6 d)'!G16</f>
        <v>0</v>
      </c>
    </row>
    <row r="10" spans="1:25">
      <c r="A10" t="str">
        <f t="shared" si="1"/>
        <v>6,4,1,5,1,0,0</v>
      </c>
      <c r="B10">
        <v>6</v>
      </c>
      <c r="C10">
        <v>4</v>
      </c>
      <c r="D10">
        <v>1</v>
      </c>
      <c r="E10">
        <v>5</v>
      </c>
      <c r="F10">
        <v>1</v>
      </c>
      <c r="K10" t="s">
        <v>3249</v>
      </c>
      <c r="P10" s="18">
        <f>'Formato 6 d)'!B17</f>
        <v>0</v>
      </c>
      <c r="Q10" s="18">
        <f>'Formato 6 d)'!C17</f>
        <v>0</v>
      </c>
      <c r="R10" s="18">
        <f>'Formato 6 d)'!D17</f>
        <v>0</v>
      </c>
      <c r="S10" s="18">
        <f>'Formato 6 d)'!E17</f>
        <v>0</v>
      </c>
      <c r="T10" s="18">
        <f>'Formato 6 d)'!F17</f>
        <v>0</v>
      </c>
      <c r="U10" s="18">
        <f>'Formato 6 d)'!G17</f>
        <v>0</v>
      </c>
    </row>
    <row r="11" spans="1:25">
      <c r="A11" s="3" t="str">
        <f t="shared" si="1"/>
        <v>6,4,1,5,2,0,0</v>
      </c>
      <c r="B11">
        <v>6</v>
      </c>
      <c r="C11">
        <v>4</v>
      </c>
      <c r="D11">
        <v>1</v>
      </c>
      <c r="E11">
        <v>5</v>
      </c>
      <c r="F11">
        <v>2</v>
      </c>
      <c r="K11" t="s">
        <v>3250</v>
      </c>
      <c r="P11" s="18">
        <f>'Formato 6 d)'!B18</f>
        <v>0</v>
      </c>
      <c r="Q11" s="18">
        <f>'Formato 6 d)'!C18</f>
        <v>0</v>
      </c>
      <c r="R11" s="18">
        <f>'Formato 6 d)'!D18</f>
        <v>0</v>
      </c>
      <c r="S11" s="18">
        <f>'Formato 6 d)'!E18</f>
        <v>0</v>
      </c>
      <c r="T11" s="18">
        <f>'Formato 6 d)'!F18</f>
        <v>0</v>
      </c>
      <c r="U11" s="18">
        <f>'Formato 6 d)'!G18</f>
        <v>0</v>
      </c>
    </row>
    <row r="12" spans="1:25">
      <c r="A12" s="3" t="str">
        <f t="shared" si="1"/>
        <v>6,4,1,6,0,0,0</v>
      </c>
      <c r="B12">
        <v>6</v>
      </c>
      <c r="C12">
        <v>4</v>
      </c>
      <c r="D12">
        <v>1</v>
      </c>
      <c r="E12">
        <v>6</v>
      </c>
      <c r="J12" t="s">
        <v>3251</v>
      </c>
      <c r="N12" s="20"/>
      <c r="P12" s="18">
        <f>'Formato 6 d)'!B19</f>
        <v>0</v>
      </c>
      <c r="Q12" s="18">
        <f>'Formato 6 d)'!C19</f>
        <v>0</v>
      </c>
      <c r="R12" s="18">
        <f>'Formato 6 d)'!D19</f>
        <v>0</v>
      </c>
      <c r="S12" s="18">
        <f>'Formato 6 d)'!E19</f>
        <v>0</v>
      </c>
      <c r="T12" s="18">
        <f>'Formato 6 d)'!F19</f>
        <v>0</v>
      </c>
      <c r="U12" s="18">
        <f>'Formato 6 d)'!G19</f>
        <v>0</v>
      </c>
    </row>
    <row r="13" spans="1:25">
      <c r="A13" s="3" t="str">
        <f t="shared" si="1"/>
        <v>6,4,2,0,0,0,0</v>
      </c>
      <c r="B13">
        <v>6</v>
      </c>
      <c r="C13">
        <v>4</v>
      </c>
      <c r="D13">
        <v>2</v>
      </c>
      <c r="I13" t="s">
        <v>3252</v>
      </c>
      <c r="P13" s="18">
        <f>'Formato 6 d)'!B21</f>
        <v>57300207</v>
      </c>
      <c r="Q13" s="18">
        <f>'Formato 6 d)'!C21</f>
        <v>-59090.41</v>
      </c>
      <c r="R13" s="18">
        <f>'Formato 6 d)'!D21</f>
        <v>57241116.590000004</v>
      </c>
      <c r="S13" s="18">
        <f>'Formato 6 d)'!E21</f>
        <v>36995366.259999998</v>
      </c>
      <c r="T13" s="18">
        <f>'Formato 6 d)'!F21</f>
        <v>36604041.039999999</v>
      </c>
      <c r="U13" s="18">
        <f>'Formato 6 d)'!G21</f>
        <v>20245750.330000006</v>
      </c>
    </row>
    <row r="14" spans="1:25">
      <c r="A14" t="str">
        <f t="shared" si="1"/>
        <v>6,4,2,1,0,0,0</v>
      </c>
      <c r="B14">
        <v>6</v>
      </c>
      <c r="C14">
        <v>4</v>
      </c>
      <c r="D14">
        <v>2</v>
      </c>
      <c r="E14">
        <v>1</v>
      </c>
      <c r="J14" t="s">
        <v>3243</v>
      </c>
      <c r="P14" s="18">
        <f>'Formato 6 d)'!B22</f>
        <v>57300207</v>
      </c>
      <c r="Q14" s="18">
        <f>'Formato 6 d)'!C22</f>
        <v>-59090.41</v>
      </c>
      <c r="R14" s="18">
        <f>'Formato 6 d)'!D22</f>
        <v>57241116.590000004</v>
      </c>
      <c r="S14" s="18">
        <f>'Formato 6 d)'!E22</f>
        <v>36995366.259999998</v>
      </c>
      <c r="T14" s="18">
        <f>'Formato 6 d)'!F22</f>
        <v>36604041.039999999</v>
      </c>
      <c r="U14" s="18">
        <f>'Formato 6 d)'!G22</f>
        <v>20245750.330000006</v>
      </c>
    </row>
    <row r="15" spans="1:25">
      <c r="A15" s="3" t="str">
        <f t="shared" si="1"/>
        <v>6,4,2,2,0,0,0</v>
      </c>
      <c r="B15">
        <v>6</v>
      </c>
      <c r="C15">
        <v>4</v>
      </c>
      <c r="D15">
        <v>2</v>
      </c>
      <c r="E15">
        <v>2</v>
      </c>
      <c r="J15" t="s">
        <v>3244</v>
      </c>
      <c r="P15" s="18">
        <f>'Formato 6 d)'!B23</f>
        <v>0</v>
      </c>
      <c r="Q15" s="18">
        <f>'Formato 6 d)'!C23</f>
        <v>0</v>
      </c>
      <c r="R15" s="18">
        <f>'Formato 6 d)'!D23</f>
        <v>0</v>
      </c>
      <c r="S15" s="18">
        <f>'Formato 6 d)'!E23</f>
        <v>0</v>
      </c>
      <c r="T15" s="18">
        <f>'Formato 6 d)'!F23</f>
        <v>0</v>
      </c>
      <c r="U15" s="18">
        <f>'Formato 6 d)'!G23</f>
        <v>0</v>
      </c>
    </row>
    <row r="16" spans="1:25">
      <c r="A16" s="3" t="str">
        <f t="shared" si="1"/>
        <v>6,4,2,3,0,0,0</v>
      </c>
      <c r="B16">
        <v>6</v>
      </c>
      <c r="C16">
        <v>4</v>
      </c>
      <c r="D16">
        <v>2</v>
      </c>
      <c r="E16">
        <v>3</v>
      </c>
      <c r="J16" t="s">
        <v>3245</v>
      </c>
      <c r="P16" s="18">
        <f>'Formato 6 d)'!B24</f>
        <v>0</v>
      </c>
      <c r="Q16" s="18">
        <f>'Formato 6 d)'!C24</f>
        <v>0</v>
      </c>
      <c r="R16" s="18">
        <f>'Formato 6 d)'!D24</f>
        <v>0</v>
      </c>
      <c r="S16" s="18">
        <f>'Formato 6 d)'!E24</f>
        <v>0</v>
      </c>
      <c r="T16" s="18">
        <f>'Formato 6 d)'!F24</f>
        <v>0</v>
      </c>
      <c r="U16" s="18">
        <f>'Formato 6 d)'!G24</f>
        <v>0</v>
      </c>
    </row>
    <row r="17" spans="1:21">
      <c r="A17" s="3" t="str">
        <f t="shared" si="1"/>
        <v>6,4,2,3,1,0,0</v>
      </c>
      <c r="B17">
        <v>6</v>
      </c>
      <c r="C17">
        <v>4</v>
      </c>
      <c r="D17">
        <v>2</v>
      </c>
      <c r="E17">
        <v>3</v>
      </c>
      <c r="F17">
        <v>1</v>
      </c>
      <c r="K17" t="s">
        <v>3243</v>
      </c>
      <c r="P17" s="18">
        <f>'Formato 6 d)'!B25</f>
        <v>0</v>
      </c>
      <c r="Q17" s="18">
        <f>'Formato 6 d)'!C25</f>
        <v>0</v>
      </c>
      <c r="R17" s="18">
        <f>'Formato 6 d)'!D25</f>
        <v>0</v>
      </c>
      <c r="S17" s="18">
        <f>'Formato 6 d)'!E25</f>
        <v>0</v>
      </c>
      <c r="T17" s="18">
        <f>'Formato 6 d)'!F25</f>
        <v>0</v>
      </c>
      <c r="U17" s="18">
        <f>'Formato 6 d)'!G25</f>
        <v>0</v>
      </c>
    </row>
    <row r="18" spans="1:21">
      <c r="A18" t="str">
        <f t="shared" si="1"/>
        <v>6,4,2,3,2,0,0</v>
      </c>
      <c r="B18">
        <v>6</v>
      </c>
      <c r="C18">
        <v>4</v>
      </c>
      <c r="D18">
        <v>2</v>
      </c>
      <c r="E18">
        <v>3</v>
      </c>
      <c r="F18">
        <v>2</v>
      </c>
      <c r="K18" t="s">
        <v>3246</v>
      </c>
      <c r="P18" s="18">
        <f>'Formato 6 d)'!B26</f>
        <v>0</v>
      </c>
      <c r="Q18" s="18">
        <f>'Formato 6 d)'!C26</f>
        <v>0</v>
      </c>
      <c r="R18" s="18">
        <f>'Formato 6 d)'!D26</f>
        <v>0</v>
      </c>
      <c r="S18" s="18">
        <f>'Formato 6 d)'!E26</f>
        <v>0</v>
      </c>
      <c r="T18" s="18">
        <f>'Formato 6 d)'!F26</f>
        <v>0</v>
      </c>
      <c r="U18" s="18">
        <f>'Formato 6 d)'!G26</f>
        <v>0</v>
      </c>
    </row>
    <row r="19" spans="1:21">
      <c r="A19" s="3" t="str">
        <f t="shared" si="1"/>
        <v>6,4,2,4,0,0,0</v>
      </c>
      <c r="B19">
        <v>6</v>
      </c>
      <c r="C19">
        <v>4</v>
      </c>
      <c r="D19">
        <v>2</v>
      </c>
      <c r="E19">
        <v>4</v>
      </c>
      <c r="J19" t="s">
        <v>3247</v>
      </c>
      <c r="P19" s="18">
        <f>'Formato 6 d)'!B27</f>
        <v>0</v>
      </c>
      <c r="Q19" s="18">
        <f>'Formato 6 d)'!C27</f>
        <v>0</v>
      </c>
      <c r="R19" s="18">
        <f>'Formato 6 d)'!D27</f>
        <v>0</v>
      </c>
      <c r="S19" s="18">
        <f>'Formato 6 d)'!E27</f>
        <v>0</v>
      </c>
      <c r="T19" s="18">
        <f>'Formato 6 d)'!F27</f>
        <v>0</v>
      </c>
      <c r="U19" s="18">
        <f>'Formato 6 d)'!G27</f>
        <v>0</v>
      </c>
    </row>
    <row r="20" spans="1:21">
      <c r="A20" s="3" t="str">
        <f t="shared" si="1"/>
        <v>6,4,2,5,0,0,0</v>
      </c>
      <c r="B20">
        <v>6</v>
      </c>
      <c r="C20">
        <v>4</v>
      </c>
      <c r="D20">
        <v>2</v>
      </c>
      <c r="E20">
        <v>5</v>
      </c>
      <c r="J20" t="s">
        <v>3248</v>
      </c>
      <c r="P20" s="18">
        <f>'Formato 6 d)'!B28</f>
        <v>0</v>
      </c>
      <c r="Q20" s="18">
        <f>'Formato 6 d)'!C28</f>
        <v>0</v>
      </c>
      <c r="R20" s="18">
        <f>'Formato 6 d)'!D28</f>
        <v>0</v>
      </c>
      <c r="S20" s="18">
        <f>'Formato 6 d)'!E28</f>
        <v>0</v>
      </c>
      <c r="T20" s="18">
        <f>'Formato 6 d)'!F28</f>
        <v>0</v>
      </c>
      <c r="U20" s="18">
        <f>'Formato 6 d)'!G28</f>
        <v>0</v>
      </c>
    </row>
    <row r="21" spans="1:21">
      <c r="A21" s="3" t="str">
        <f t="shared" si="1"/>
        <v>6,4,2,5,1,0,0</v>
      </c>
      <c r="B21">
        <v>6</v>
      </c>
      <c r="C21">
        <v>4</v>
      </c>
      <c r="D21">
        <v>2</v>
      </c>
      <c r="E21">
        <v>5</v>
      </c>
      <c r="F21">
        <v>1</v>
      </c>
      <c r="K21" t="s">
        <v>3249</v>
      </c>
      <c r="P21" s="18">
        <f>'Formato 6 d)'!B29</f>
        <v>0</v>
      </c>
      <c r="Q21" s="18">
        <f>'Formato 6 d)'!C29</f>
        <v>0</v>
      </c>
      <c r="R21" s="18">
        <f>'Formato 6 d)'!D29</f>
        <v>0</v>
      </c>
      <c r="S21" s="18">
        <f>'Formato 6 d)'!E29</f>
        <v>0</v>
      </c>
      <c r="T21" s="18">
        <f>'Formato 6 d)'!F29</f>
        <v>0</v>
      </c>
      <c r="U21" s="18">
        <f>'Formato 6 d)'!G29</f>
        <v>0</v>
      </c>
    </row>
    <row r="22" spans="1:21">
      <c r="A22" t="str">
        <f t="shared" si="1"/>
        <v>6,4,2,5,2,0,0</v>
      </c>
      <c r="B22">
        <v>6</v>
      </c>
      <c r="C22">
        <v>4</v>
      </c>
      <c r="D22">
        <v>2</v>
      </c>
      <c r="E22">
        <v>5</v>
      </c>
      <c r="F22">
        <v>2</v>
      </c>
      <c r="K22" t="s">
        <v>3250</v>
      </c>
      <c r="P22" s="18">
        <f>'Formato 6 d)'!B30</f>
        <v>0</v>
      </c>
      <c r="Q22" s="18">
        <f>'Formato 6 d)'!C30</f>
        <v>0</v>
      </c>
      <c r="R22" s="18">
        <f>'Formato 6 d)'!D30</f>
        <v>0</v>
      </c>
      <c r="S22" s="18">
        <f>'Formato 6 d)'!E30</f>
        <v>0</v>
      </c>
      <c r="T22" s="18">
        <f>'Formato 6 d)'!F30</f>
        <v>0</v>
      </c>
      <c r="U22" s="18">
        <f>'Formato 6 d)'!G30</f>
        <v>0</v>
      </c>
    </row>
    <row r="23" spans="1:21">
      <c r="A23" s="3" t="str">
        <f t="shared" si="1"/>
        <v>6,4,2,6,0,0,0</v>
      </c>
      <c r="B23">
        <v>6</v>
      </c>
      <c r="C23">
        <v>4</v>
      </c>
      <c r="D23">
        <v>2</v>
      </c>
      <c r="E23">
        <v>6</v>
      </c>
      <c r="J23" t="s">
        <v>3251</v>
      </c>
      <c r="P23" s="18">
        <f>'Formato 6 d)'!B31</f>
        <v>0</v>
      </c>
      <c r="Q23" s="18">
        <f>'Formato 6 d)'!C31</f>
        <v>0</v>
      </c>
      <c r="R23" s="18">
        <f>'Formato 6 d)'!D31</f>
        <v>0</v>
      </c>
      <c r="S23" s="18">
        <f>'Formato 6 d)'!E31</f>
        <v>0</v>
      </c>
      <c r="T23" s="18">
        <f>'Formato 6 d)'!F31</f>
        <v>0</v>
      </c>
      <c r="U23" s="18">
        <f>'Formato 6 d)'!G31</f>
        <v>0</v>
      </c>
    </row>
    <row r="24" spans="1:21">
      <c r="A24" s="3" t="str">
        <f t="shared" si="1"/>
        <v>6,4,3,0,0,0,0</v>
      </c>
      <c r="B24">
        <v>6</v>
      </c>
      <c r="C24">
        <v>4</v>
      </c>
      <c r="D24">
        <v>3</v>
      </c>
      <c r="I24" t="s">
        <v>3253</v>
      </c>
      <c r="P24" s="18">
        <f>'Formato 6 d)'!B33</f>
        <v>162903879.90000001</v>
      </c>
      <c r="Q24" s="18">
        <f>'Formato 6 d)'!C33</f>
        <v>1432847.47</v>
      </c>
      <c r="R24" s="18">
        <f>'Formato 6 d)'!D33</f>
        <v>164336727.37</v>
      </c>
      <c r="S24" s="18">
        <f>'Formato 6 d)'!E33</f>
        <v>102693157.65000001</v>
      </c>
      <c r="T24" s="18">
        <f>'Formato 6 d)'!F33</f>
        <v>101915594.25999999</v>
      </c>
      <c r="U24" s="18">
        <f>'Formato 6 d)'!G33</f>
        <v>61643569.720000006</v>
      </c>
    </row>
    <row r="25" spans="1:21">
      <c r="A25" s="3"/>
      <c r="P25" s="18"/>
      <c r="Q25" s="18"/>
      <c r="R25" s="18"/>
      <c r="S25" s="18"/>
      <c r="T25" s="18"/>
      <c r="U25" s="18"/>
    </row>
    <row r="26" spans="1:21">
      <c r="A26" s="3"/>
      <c r="P26" s="18"/>
      <c r="Q26" s="18"/>
      <c r="R26" s="18"/>
      <c r="S26" s="18"/>
      <c r="T26" s="18"/>
      <c r="U26" s="18"/>
    </row>
    <row r="27" spans="1:21">
      <c r="A27" s="3"/>
      <c r="P27" s="18"/>
      <c r="Q27" s="18"/>
      <c r="R27" s="18"/>
      <c r="S27" s="18"/>
      <c r="T27" s="18"/>
      <c r="U27" s="18"/>
    </row>
    <row r="28" spans="1:21">
      <c r="A28" s="3"/>
      <c r="P28" s="18"/>
      <c r="Q28" s="18"/>
      <c r="R28" s="18"/>
      <c r="S28" s="18"/>
      <c r="T28" s="18"/>
      <c r="U28" s="18"/>
    </row>
    <row r="29" spans="1:21">
      <c r="A29" s="3"/>
      <c r="P29" s="18"/>
      <c r="Q29" s="18"/>
      <c r="R29" s="18"/>
      <c r="S29" s="18"/>
      <c r="T29" s="18"/>
      <c r="U29" s="18"/>
    </row>
    <row r="30" spans="1:21">
      <c r="A30" s="3"/>
      <c r="P30" s="18"/>
      <c r="Q30" s="18"/>
      <c r="R30" s="18"/>
      <c r="S30" s="18"/>
      <c r="T30" s="18"/>
      <c r="U30" s="18"/>
    </row>
    <row r="31" spans="1:21">
      <c r="A31" s="3"/>
      <c r="P31" s="18"/>
      <c r="Q31" s="18"/>
      <c r="R31" s="18"/>
      <c r="S31" s="18"/>
      <c r="T31" s="18"/>
      <c r="U31" s="18"/>
    </row>
    <row r="32" spans="1:21">
      <c r="A32" s="3"/>
      <c r="P32" s="18"/>
      <c r="Q32" s="18"/>
      <c r="R32" s="18"/>
      <c r="S32" s="18"/>
      <c r="T32" s="18"/>
      <c r="U32" s="18"/>
    </row>
    <row r="33" spans="1:21">
      <c r="A33" s="3"/>
      <c r="P33" s="18"/>
      <c r="Q33" s="18"/>
      <c r="R33" s="18"/>
      <c r="S33" s="18"/>
      <c r="T33" s="18"/>
      <c r="U33" s="18"/>
    </row>
    <row r="34" spans="1:21">
      <c r="A34" s="3"/>
      <c r="P34" s="18"/>
      <c r="Q34" s="18"/>
      <c r="R34" s="18"/>
      <c r="S34" s="18"/>
      <c r="T34" s="18"/>
      <c r="U34" s="18"/>
    </row>
    <row r="35" spans="1:21">
      <c r="A35" s="3"/>
      <c r="P35" s="18"/>
      <c r="Q35" s="18"/>
      <c r="R35" s="18"/>
      <c r="S35" s="18"/>
      <c r="T35" s="18"/>
      <c r="U35" s="18"/>
    </row>
    <row r="36" spans="1:21">
      <c r="A36" s="3"/>
      <c r="P36" s="18"/>
      <c r="Q36" s="18"/>
      <c r="R36" s="18"/>
      <c r="S36" s="18"/>
      <c r="T36" s="18"/>
      <c r="U36" s="18"/>
    </row>
    <row r="37" spans="1:21">
      <c r="A37" s="3"/>
      <c r="P37" s="18"/>
      <c r="Q37" s="18"/>
      <c r="R37" s="18"/>
      <c r="S37" s="18"/>
      <c r="T37" s="18"/>
      <c r="U37" s="18"/>
    </row>
    <row r="38" spans="1:21">
      <c r="A38" s="3"/>
      <c r="P38" s="18"/>
      <c r="Q38" s="18"/>
      <c r="R38" s="18"/>
      <c r="S38" s="18"/>
      <c r="T38" s="18"/>
      <c r="U38" s="18"/>
    </row>
    <row r="39" spans="1:21">
      <c r="A39" s="3"/>
      <c r="P39" s="18"/>
      <c r="Q39" s="18"/>
      <c r="R39" s="18"/>
      <c r="S39" s="18"/>
      <c r="T39" s="18"/>
      <c r="U39" s="18"/>
    </row>
    <row r="40" spans="1:21">
      <c r="A40" s="3"/>
      <c r="P40" s="18"/>
      <c r="Q40" s="18"/>
      <c r="R40" s="18"/>
      <c r="S40" s="18"/>
      <c r="T40" s="18"/>
      <c r="U40" s="18"/>
    </row>
    <row r="41" spans="1:21">
      <c r="A41" s="3"/>
      <c r="P41" s="18"/>
      <c r="Q41" s="18"/>
      <c r="R41" s="18"/>
      <c r="S41" s="18"/>
      <c r="T41" s="18"/>
      <c r="U41" s="18"/>
    </row>
    <row r="42" spans="1:21">
      <c r="A42" s="3"/>
      <c r="P42" s="18"/>
      <c r="Q42" s="18"/>
      <c r="R42" s="18"/>
      <c r="S42" s="18"/>
      <c r="T42" s="18"/>
      <c r="U42" s="18"/>
    </row>
    <row r="43" spans="1:21">
      <c r="A43" s="3"/>
      <c r="P43" s="18"/>
      <c r="Q43" s="18"/>
      <c r="R43" s="18"/>
      <c r="S43" s="18"/>
      <c r="T43" s="18"/>
      <c r="U43" s="18"/>
    </row>
    <row r="44" spans="1:21">
      <c r="A44" s="3"/>
      <c r="P44" s="18"/>
      <c r="Q44" s="18"/>
      <c r="R44" s="18"/>
      <c r="S44" s="18"/>
      <c r="T44" s="18"/>
      <c r="U44" s="18"/>
    </row>
    <row r="45" spans="1:21">
      <c r="A45" s="3"/>
      <c r="P45" s="18"/>
      <c r="Q45" s="18"/>
      <c r="R45" s="18"/>
      <c r="S45" s="18"/>
      <c r="T45" s="18"/>
      <c r="U45" s="18"/>
    </row>
    <row r="46" spans="1:21">
      <c r="A46" s="3"/>
      <c r="P46" s="18"/>
      <c r="Q46" s="18"/>
      <c r="R46" s="18"/>
      <c r="S46" s="18"/>
      <c r="T46" s="18"/>
      <c r="U46" s="18"/>
    </row>
    <row r="47" spans="1:21">
      <c r="A47" s="3"/>
      <c r="P47" s="18"/>
      <c r="Q47" s="18"/>
      <c r="R47" s="18"/>
      <c r="S47" s="18"/>
      <c r="T47" s="18"/>
      <c r="U47" s="18"/>
    </row>
    <row r="48" spans="1:21">
      <c r="A48" s="3"/>
      <c r="P48" s="18"/>
      <c r="Q48" s="18"/>
      <c r="R48" s="18"/>
      <c r="S48" s="18"/>
      <c r="T48" s="18"/>
      <c r="U48" s="18"/>
    </row>
    <row r="49" spans="1:21">
      <c r="A49" s="3"/>
      <c r="P49" s="18"/>
      <c r="Q49" s="18"/>
      <c r="R49" s="18"/>
      <c r="S49" s="18"/>
      <c r="T49" s="18"/>
      <c r="U49" s="18"/>
    </row>
    <row r="50" spans="1:21">
      <c r="A50" s="3"/>
      <c r="P50" s="18"/>
      <c r="Q50" s="18"/>
      <c r="R50" s="18"/>
      <c r="S50" s="18"/>
      <c r="T50" s="18"/>
      <c r="U50" s="18"/>
    </row>
    <row r="51" spans="1:21">
      <c r="A51" s="3"/>
      <c r="P51" s="18"/>
      <c r="Q51" s="18"/>
      <c r="R51" s="18"/>
      <c r="S51" s="18"/>
      <c r="T51" s="18"/>
      <c r="U51" s="18"/>
    </row>
    <row r="52" spans="1:21">
      <c r="A52" s="3"/>
      <c r="P52" s="18"/>
      <c r="Q52" s="18"/>
      <c r="R52" s="18"/>
      <c r="S52" s="18"/>
      <c r="T52" s="18"/>
      <c r="U52" s="18"/>
    </row>
    <row r="53" spans="1:21">
      <c r="A53" s="3"/>
      <c r="P53" s="18"/>
      <c r="Q53" s="18"/>
      <c r="R53" s="18"/>
      <c r="S53" s="18"/>
      <c r="T53" s="18"/>
      <c r="U53" s="18"/>
    </row>
    <row r="54" spans="1:21">
      <c r="A54" s="3"/>
      <c r="P54" s="18"/>
      <c r="Q54" s="18"/>
      <c r="R54" s="18"/>
      <c r="S54" s="18"/>
      <c r="T54" s="18"/>
      <c r="U54" s="18"/>
    </row>
    <row r="55" spans="1:21">
      <c r="A55" s="3"/>
      <c r="P55" s="18"/>
      <c r="Q55" s="18"/>
      <c r="R55" s="18"/>
      <c r="S55" s="18"/>
      <c r="T55" s="18"/>
      <c r="U55" s="18"/>
    </row>
    <row r="56" spans="1:21">
      <c r="A56" s="3"/>
      <c r="P56" s="18"/>
      <c r="Q56" s="18"/>
      <c r="R56" s="18"/>
      <c r="S56" s="18"/>
      <c r="T56" s="18"/>
      <c r="U56" s="18"/>
    </row>
    <row r="57" spans="1:21">
      <c r="A57" s="3"/>
      <c r="P57" s="18"/>
      <c r="Q57" s="18"/>
      <c r="R57" s="18"/>
      <c r="S57" s="18"/>
      <c r="T57" s="18"/>
      <c r="U57" s="18"/>
    </row>
    <row r="58" spans="1:21">
      <c r="A58" s="3"/>
      <c r="P58" s="18"/>
      <c r="Q58" s="18"/>
      <c r="R58" s="18"/>
      <c r="S58" s="18"/>
      <c r="T58" s="18"/>
      <c r="U58" s="18"/>
    </row>
    <row r="59" spans="1:21">
      <c r="A59" s="3"/>
      <c r="P59" s="18"/>
      <c r="Q59" s="18"/>
      <c r="R59" s="18"/>
      <c r="S59" s="18"/>
      <c r="T59" s="18"/>
      <c r="U59" s="18"/>
    </row>
    <row r="60" spans="1:21">
      <c r="A60" s="3"/>
      <c r="P60" s="18"/>
      <c r="Q60" s="18"/>
      <c r="R60" s="18"/>
      <c r="S60" s="18"/>
      <c r="T60" s="18"/>
      <c r="U60" s="18"/>
    </row>
    <row r="61" spans="1:21">
      <c r="A61" s="3"/>
      <c r="P61" s="18"/>
      <c r="Q61" s="18"/>
      <c r="R61" s="18"/>
      <c r="S61" s="18"/>
      <c r="T61" s="18"/>
      <c r="U61" s="18"/>
    </row>
    <row r="62" spans="1:21">
      <c r="A62" s="3"/>
      <c r="P62" s="18"/>
      <c r="Q62" s="18"/>
      <c r="R62" s="18"/>
      <c r="S62" s="18"/>
      <c r="T62" s="18"/>
      <c r="U62" s="18"/>
    </row>
    <row r="63" spans="1:21">
      <c r="A63" s="3"/>
      <c r="P63" s="18"/>
      <c r="Q63" s="18"/>
      <c r="R63" s="18"/>
      <c r="S63" s="18"/>
      <c r="T63" s="18"/>
      <c r="U63" s="18"/>
    </row>
    <row r="64" spans="1:21">
      <c r="A64" s="3"/>
      <c r="P64" s="18"/>
      <c r="Q64" s="18"/>
      <c r="R64" s="18"/>
      <c r="S64" s="18"/>
      <c r="T64" s="18"/>
      <c r="U64" s="18"/>
    </row>
    <row r="65" spans="1:21">
      <c r="A65" s="3"/>
      <c r="P65" s="18"/>
      <c r="Q65" s="18"/>
      <c r="R65" s="18"/>
      <c r="S65" s="18"/>
      <c r="T65" s="18"/>
      <c r="U65" s="18"/>
    </row>
    <row r="66" spans="1:21">
      <c r="A66" s="3"/>
      <c r="P66" s="18"/>
      <c r="Q66" s="18"/>
      <c r="R66" s="18"/>
      <c r="S66" s="18"/>
      <c r="T66" s="18"/>
      <c r="U66" s="18"/>
    </row>
  </sheetData>
  <sheetProtection algorithmName="SHA-512" hashValue="E0jDfITOdVfV6jORJZ7i26v4eo0NecbEg1zWNx7ajTk4EgI8U41eR6zSAMSJEhL3+v06q/B6aoTUFUcucHvtUA==" saltValue="Z4kNrxJt/FO8dTnmkCKPzw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0">
    <pageSetUpPr fitToPage="1"/>
  </sheetPr>
  <dimension ref="A1:G43"/>
  <sheetViews>
    <sheetView showGridLines="0" topLeftCell="A4" zoomScale="85" zoomScaleNormal="85" zoomScalePageLayoutView="90" workbookViewId="0">
      <selection activeCell="C27" sqref="C27"/>
    </sheetView>
  </sheetViews>
  <sheetFormatPr baseColWidth="10" defaultColWidth="0" defaultRowHeight="15" zeroHeight="1"/>
  <cols>
    <col min="1" max="1" width="81.42578125" customWidth="1"/>
    <col min="2" max="7" width="20.7109375" customWidth="1"/>
    <col min="8" max="16384" width="10.85546875" hidden="1"/>
  </cols>
  <sheetData>
    <row r="1" spans="1:7" ht="37.5" customHeight="1">
      <c r="A1" s="265" t="s">
        <v>413</v>
      </c>
      <c r="B1" s="265"/>
      <c r="C1" s="265"/>
      <c r="D1" s="265"/>
      <c r="E1" s="265"/>
      <c r="F1" s="265"/>
      <c r="G1" s="265"/>
    </row>
    <row r="2" spans="1:7">
      <c r="A2" s="247" t="str">
        <f>ENTIDAD</f>
        <v>Municipio de Valle de Santiago, Gobierno del Estado de Guanajuato</v>
      </c>
      <c r="B2" s="248"/>
      <c r="C2" s="248"/>
      <c r="D2" s="248"/>
      <c r="E2" s="248"/>
      <c r="F2" s="248"/>
      <c r="G2" s="249"/>
    </row>
    <row r="3" spans="1:7">
      <c r="A3" s="250" t="s">
        <v>414</v>
      </c>
      <c r="B3" s="251"/>
      <c r="C3" s="251"/>
      <c r="D3" s="251"/>
      <c r="E3" s="251"/>
      <c r="F3" s="251"/>
      <c r="G3" s="252"/>
    </row>
    <row r="4" spans="1:7">
      <c r="A4" s="250" t="s">
        <v>118</v>
      </c>
      <c r="B4" s="251"/>
      <c r="C4" s="251"/>
      <c r="D4" s="251"/>
      <c r="E4" s="251"/>
      <c r="F4" s="251"/>
      <c r="G4" s="252"/>
    </row>
    <row r="5" spans="1:7">
      <c r="A5" s="250" t="s">
        <v>415</v>
      </c>
      <c r="B5" s="251"/>
      <c r="C5" s="251"/>
      <c r="D5" s="251"/>
      <c r="E5" s="251"/>
      <c r="F5" s="251"/>
      <c r="G5" s="252"/>
    </row>
    <row r="6" spans="1:7">
      <c r="A6" s="262" t="s">
        <v>3280</v>
      </c>
      <c r="B6" s="50">
        <f>ANIO1P</f>
        <v>2021</v>
      </c>
      <c r="C6" s="275" t="str">
        <f>ANIO2P</f>
        <v>2022 (d)</v>
      </c>
      <c r="D6" s="275" t="str">
        <f>ANIO3P</f>
        <v>2023 (d)</v>
      </c>
      <c r="E6" s="275" t="str">
        <f>ANIO4P</f>
        <v>2024 (d)</v>
      </c>
      <c r="F6" s="275" t="str">
        <f>ANIO5P</f>
        <v>2025 (d)</v>
      </c>
      <c r="G6" s="275" t="str">
        <f>ANIO6P</f>
        <v>2026 (d)</v>
      </c>
    </row>
    <row r="7" spans="1:7" ht="48" customHeight="1">
      <c r="A7" s="263"/>
      <c r="B7" s="78" t="s">
        <v>3283</v>
      </c>
      <c r="C7" s="276"/>
      <c r="D7" s="276"/>
      <c r="E7" s="276"/>
      <c r="F7" s="276"/>
      <c r="G7" s="276"/>
    </row>
    <row r="8" spans="1:7">
      <c r="A8" s="51" t="s">
        <v>421</v>
      </c>
      <c r="B8" s="171">
        <f>SUM(B9:B20)</f>
        <v>220723065</v>
      </c>
      <c r="C8" s="171">
        <f t="shared" ref="C8:G8" si="0">SUM(C9:C20)</f>
        <v>228448372.27500001</v>
      </c>
      <c r="D8" s="171">
        <f t="shared" si="0"/>
        <v>236444065.30462494</v>
      </c>
      <c r="E8" s="171">
        <f t="shared" si="0"/>
        <v>244719607.59028685</v>
      </c>
      <c r="F8" s="171">
        <f t="shared" si="0"/>
        <v>253284793.85594684</v>
      </c>
      <c r="G8" s="171">
        <f t="shared" si="0"/>
        <v>262149761.64090496</v>
      </c>
    </row>
    <row r="9" spans="1:7">
      <c r="A9" s="52" t="s">
        <v>216</v>
      </c>
      <c r="B9" s="206">
        <v>20472300</v>
      </c>
      <c r="C9" s="207">
        <f t="shared" ref="C9:G20" si="1">B9*1.035</f>
        <v>21188830.5</v>
      </c>
      <c r="D9" s="208">
        <f t="shared" si="1"/>
        <v>21930439.567499999</v>
      </c>
      <c r="E9" s="209">
        <f t="shared" si="1"/>
        <v>22698004.952362496</v>
      </c>
      <c r="F9" s="208">
        <f t="shared" si="1"/>
        <v>23492435.12569518</v>
      </c>
      <c r="G9" s="208">
        <f t="shared" si="1"/>
        <v>24314670.355094511</v>
      </c>
    </row>
    <row r="10" spans="1:7">
      <c r="A10" s="52" t="s">
        <v>217</v>
      </c>
      <c r="B10" s="208">
        <v>0</v>
      </c>
      <c r="C10" s="207">
        <f t="shared" si="1"/>
        <v>0</v>
      </c>
      <c r="D10" s="208">
        <f t="shared" si="1"/>
        <v>0</v>
      </c>
      <c r="E10" s="209">
        <f t="shared" si="1"/>
        <v>0</v>
      </c>
      <c r="F10" s="208">
        <f t="shared" si="1"/>
        <v>0</v>
      </c>
      <c r="G10" s="208">
        <f t="shared" si="1"/>
        <v>0</v>
      </c>
    </row>
    <row r="11" spans="1:7">
      <c r="A11" s="52" t="s">
        <v>218</v>
      </c>
      <c r="B11" s="206">
        <v>6210000</v>
      </c>
      <c r="C11" s="207">
        <f t="shared" si="1"/>
        <v>6427349.9999999991</v>
      </c>
      <c r="D11" s="208">
        <f t="shared" si="1"/>
        <v>6652307.2499999981</v>
      </c>
      <c r="E11" s="209">
        <f t="shared" si="1"/>
        <v>6885138.0037499974</v>
      </c>
      <c r="F11" s="208">
        <f t="shared" si="1"/>
        <v>7126117.8338812469</v>
      </c>
      <c r="G11" s="208">
        <f t="shared" si="1"/>
        <v>7375531.9580670903</v>
      </c>
    </row>
    <row r="12" spans="1:7">
      <c r="A12" s="52" t="s">
        <v>416</v>
      </c>
      <c r="B12" s="206">
        <v>26919004.5</v>
      </c>
      <c r="C12" s="207">
        <f t="shared" si="1"/>
        <v>27861169.657499999</v>
      </c>
      <c r="D12" s="208">
        <f t="shared" si="1"/>
        <v>28836310.595512498</v>
      </c>
      <c r="E12" s="209">
        <f t="shared" si="1"/>
        <v>29845581.466355432</v>
      </c>
      <c r="F12" s="208">
        <f t="shared" si="1"/>
        <v>30890176.81767787</v>
      </c>
      <c r="G12" s="208">
        <f t="shared" si="1"/>
        <v>31971333.006296594</v>
      </c>
    </row>
    <row r="13" spans="1:7">
      <c r="A13" s="52" t="s">
        <v>220</v>
      </c>
      <c r="B13" s="206">
        <v>4450810.5</v>
      </c>
      <c r="C13" s="207">
        <f t="shared" si="1"/>
        <v>4606588.8674999997</v>
      </c>
      <c r="D13" s="208">
        <f t="shared" si="1"/>
        <v>4767819.4778624997</v>
      </c>
      <c r="E13" s="209">
        <f t="shared" si="1"/>
        <v>4934693.1595876869</v>
      </c>
      <c r="F13" s="208">
        <f t="shared" si="1"/>
        <v>5107407.4201732557</v>
      </c>
      <c r="G13" s="208">
        <f t="shared" si="1"/>
        <v>5286166.6798793189</v>
      </c>
    </row>
    <row r="14" spans="1:7">
      <c r="A14" s="52" t="s">
        <v>221</v>
      </c>
      <c r="B14" s="206">
        <v>2245950</v>
      </c>
      <c r="C14" s="207">
        <f t="shared" si="1"/>
        <v>2324558.25</v>
      </c>
      <c r="D14" s="208">
        <f t="shared" si="1"/>
        <v>2405917.7887499998</v>
      </c>
      <c r="E14" s="209">
        <f t="shared" si="1"/>
        <v>2490124.9113562498</v>
      </c>
      <c r="F14" s="208">
        <f t="shared" si="1"/>
        <v>2577279.2832537182</v>
      </c>
      <c r="G14" s="208">
        <f t="shared" si="1"/>
        <v>2667484.0581675982</v>
      </c>
    </row>
    <row r="15" spans="1:7">
      <c r="A15" s="52" t="s">
        <v>417</v>
      </c>
      <c r="B15" s="210">
        <v>0</v>
      </c>
      <c r="C15" s="207">
        <f t="shared" si="1"/>
        <v>0</v>
      </c>
      <c r="D15" s="208">
        <f t="shared" si="1"/>
        <v>0</v>
      </c>
      <c r="E15" s="209">
        <f t="shared" si="1"/>
        <v>0</v>
      </c>
      <c r="F15" s="208">
        <f t="shared" si="1"/>
        <v>0</v>
      </c>
      <c r="G15" s="208">
        <f t="shared" si="1"/>
        <v>0</v>
      </c>
    </row>
    <row r="16" spans="1:7">
      <c r="A16" s="52" t="s">
        <v>418</v>
      </c>
      <c r="B16" s="208">
        <v>157734000</v>
      </c>
      <c r="C16" s="207">
        <f t="shared" si="1"/>
        <v>163254690</v>
      </c>
      <c r="D16" s="208">
        <f t="shared" si="1"/>
        <v>168968604.14999998</v>
      </c>
      <c r="E16" s="209">
        <f t="shared" si="1"/>
        <v>174882505.29524997</v>
      </c>
      <c r="F16" s="208">
        <f t="shared" si="1"/>
        <v>181003392.9805837</v>
      </c>
      <c r="G16" s="208">
        <f t="shared" si="1"/>
        <v>187338511.73490411</v>
      </c>
    </row>
    <row r="17" spans="1:7">
      <c r="A17" s="10" t="s">
        <v>419</v>
      </c>
      <c r="B17" s="208">
        <v>2691000</v>
      </c>
      <c r="C17" s="207">
        <f t="shared" si="1"/>
        <v>2785185</v>
      </c>
      <c r="D17" s="208">
        <f t="shared" si="1"/>
        <v>2882666.4749999996</v>
      </c>
      <c r="E17" s="209">
        <f t="shared" si="1"/>
        <v>2983559.8016249994</v>
      </c>
      <c r="F17" s="208">
        <f t="shared" si="1"/>
        <v>3087984.3946818742</v>
      </c>
      <c r="G17" s="208">
        <f t="shared" si="1"/>
        <v>3196063.8484957395</v>
      </c>
    </row>
    <row r="18" spans="1:7">
      <c r="A18" s="52" t="s">
        <v>240</v>
      </c>
      <c r="B18" s="211">
        <v>0</v>
      </c>
      <c r="C18" s="207">
        <f t="shared" si="1"/>
        <v>0</v>
      </c>
      <c r="D18" s="208">
        <f t="shared" si="1"/>
        <v>0</v>
      </c>
      <c r="E18" s="209">
        <f t="shared" si="1"/>
        <v>0</v>
      </c>
      <c r="F18" s="208">
        <f t="shared" si="1"/>
        <v>0</v>
      </c>
      <c r="G18" s="208">
        <f t="shared" si="1"/>
        <v>0</v>
      </c>
    </row>
    <row r="19" spans="1:7">
      <c r="A19" s="52" t="s">
        <v>241</v>
      </c>
      <c r="B19" s="208">
        <v>0</v>
      </c>
      <c r="C19" s="207">
        <f t="shared" si="1"/>
        <v>0</v>
      </c>
      <c r="D19" s="208">
        <f t="shared" si="1"/>
        <v>0</v>
      </c>
      <c r="E19" s="209">
        <f t="shared" si="1"/>
        <v>0</v>
      </c>
      <c r="F19" s="208">
        <f t="shared" si="1"/>
        <v>0</v>
      </c>
      <c r="G19" s="208">
        <f t="shared" si="1"/>
        <v>0</v>
      </c>
    </row>
    <row r="20" spans="1:7">
      <c r="A20" s="52" t="s">
        <v>420</v>
      </c>
      <c r="B20" s="210">
        <v>0</v>
      </c>
      <c r="C20" s="207">
        <f t="shared" si="1"/>
        <v>0</v>
      </c>
      <c r="D20" s="208">
        <f t="shared" si="1"/>
        <v>0</v>
      </c>
      <c r="E20" s="209">
        <f t="shared" si="1"/>
        <v>0</v>
      </c>
      <c r="F20" s="208">
        <f t="shared" si="1"/>
        <v>0</v>
      </c>
      <c r="G20" s="208">
        <f t="shared" si="1"/>
        <v>0</v>
      </c>
    </row>
    <row r="21" spans="1:7">
      <c r="A21" s="53"/>
      <c r="B21" s="53"/>
      <c r="C21" s="53"/>
      <c r="D21" s="53"/>
      <c r="E21" s="53"/>
      <c r="F21" s="53"/>
      <c r="G21" s="53"/>
    </row>
    <row r="22" spans="1:7">
      <c r="A22" s="54" t="s">
        <v>422</v>
      </c>
      <c r="B22" s="191">
        <f t="shared" ref="B22:G22" si="2">SUM(B23:B27)</f>
        <v>214762500</v>
      </c>
      <c r="C22" s="191">
        <f t="shared" si="2"/>
        <v>222279187.5</v>
      </c>
      <c r="D22" s="191">
        <f t="shared" si="2"/>
        <v>230058959.06249997</v>
      </c>
      <c r="E22" s="191">
        <f t="shared" si="2"/>
        <v>238111022.62968743</v>
      </c>
      <c r="F22" s="191">
        <f t="shared" si="2"/>
        <v>246444908.42172647</v>
      </c>
      <c r="G22" s="191">
        <f t="shared" si="2"/>
        <v>255070480.21648687</v>
      </c>
    </row>
    <row r="23" spans="1:7">
      <c r="A23" s="52" t="s">
        <v>423</v>
      </c>
      <c r="B23" s="210">
        <v>183712500</v>
      </c>
      <c r="C23" s="207">
        <f t="shared" ref="C23:G27" si="3">B23*1.035</f>
        <v>190142437.5</v>
      </c>
      <c r="D23" s="208">
        <f t="shared" si="3"/>
        <v>196797422.81249997</v>
      </c>
      <c r="E23" s="209">
        <f t="shared" si="3"/>
        <v>203685332.61093745</v>
      </c>
      <c r="F23" s="208">
        <f t="shared" si="3"/>
        <v>210814319.25232023</v>
      </c>
      <c r="G23" s="208">
        <f t="shared" si="3"/>
        <v>218192820.42615142</v>
      </c>
    </row>
    <row r="24" spans="1:7">
      <c r="A24" s="52" t="s">
        <v>424</v>
      </c>
      <c r="B24" s="210">
        <v>31050000</v>
      </c>
      <c r="C24" s="207">
        <f t="shared" si="3"/>
        <v>32136749.999999996</v>
      </c>
      <c r="D24" s="208">
        <f t="shared" si="3"/>
        <v>33261536.249999993</v>
      </c>
      <c r="E24" s="209">
        <f t="shared" si="3"/>
        <v>34425690.01874999</v>
      </c>
      <c r="F24" s="208">
        <f t="shared" si="3"/>
        <v>35630589.169406235</v>
      </c>
      <c r="G24" s="208">
        <f t="shared" si="3"/>
        <v>36877659.790335454</v>
      </c>
    </row>
    <row r="25" spans="1:7">
      <c r="A25" s="52" t="s">
        <v>425</v>
      </c>
      <c r="B25" s="210">
        <v>0</v>
      </c>
      <c r="C25" s="207">
        <f t="shared" si="3"/>
        <v>0</v>
      </c>
      <c r="D25" s="208">
        <f t="shared" si="3"/>
        <v>0</v>
      </c>
      <c r="E25" s="209">
        <f t="shared" si="3"/>
        <v>0</v>
      </c>
      <c r="F25" s="208">
        <f t="shared" si="3"/>
        <v>0</v>
      </c>
      <c r="G25" s="208">
        <f t="shared" si="3"/>
        <v>0</v>
      </c>
    </row>
    <row r="26" spans="1:7">
      <c r="A26" s="55" t="s">
        <v>265</v>
      </c>
      <c r="B26" s="210">
        <v>0</v>
      </c>
      <c r="C26" s="207">
        <f t="shared" si="3"/>
        <v>0</v>
      </c>
      <c r="D26" s="208">
        <f t="shared" si="3"/>
        <v>0</v>
      </c>
      <c r="E26" s="209">
        <f t="shared" si="3"/>
        <v>0</v>
      </c>
      <c r="F26" s="208">
        <f t="shared" si="3"/>
        <v>0</v>
      </c>
      <c r="G26" s="208">
        <f t="shared" si="3"/>
        <v>0</v>
      </c>
    </row>
    <row r="27" spans="1:7">
      <c r="A27" s="52" t="s">
        <v>266</v>
      </c>
      <c r="B27" s="208">
        <v>0</v>
      </c>
      <c r="C27" s="207">
        <f t="shared" si="3"/>
        <v>0</v>
      </c>
      <c r="D27" s="208">
        <f t="shared" si="3"/>
        <v>0</v>
      </c>
      <c r="E27" s="209">
        <f t="shared" si="3"/>
        <v>0</v>
      </c>
      <c r="F27" s="208">
        <f t="shared" si="3"/>
        <v>0</v>
      </c>
      <c r="G27" s="208">
        <f t="shared" si="3"/>
        <v>0</v>
      </c>
    </row>
    <row r="28" spans="1:7">
      <c r="A28" s="53"/>
      <c r="B28" s="53"/>
      <c r="C28" s="53"/>
      <c r="D28" s="53"/>
      <c r="E28" s="53"/>
      <c r="F28" s="53"/>
      <c r="G28" s="53"/>
    </row>
    <row r="29" spans="1:7">
      <c r="A29" s="54" t="s">
        <v>426</v>
      </c>
      <c r="B29" s="191">
        <f t="shared" ref="B29:G29" si="4">B30</f>
        <v>0</v>
      </c>
      <c r="C29" s="191">
        <f t="shared" si="4"/>
        <v>0</v>
      </c>
      <c r="D29" s="191">
        <f t="shared" si="4"/>
        <v>0</v>
      </c>
      <c r="E29" s="191">
        <f t="shared" si="4"/>
        <v>0</v>
      </c>
      <c r="F29" s="191">
        <f t="shared" si="4"/>
        <v>0</v>
      </c>
      <c r="G29" s="191">
        <f t="shared" si="4"/>
        <v>0</v>
      </c>
    </row>
    <row r="30" spans="1:7">
      <c r="A30" s="52" t="s">
        <v>269</v>
      </c>
      <c r="B30" s="210">
        <v>0</v>
      </c>
      <c r="C30" s="207">
        <f t="shared" ref="C30:G30" si="5">B30*1.035</f>
        <v>0</v>
      </c>
      <c r="D30" s="208">
        <f t="shared" si="5"/>
        <v>0</v>
      </c>
      <c r="E30" s="209">
        <f t="shared" si="5"/>
        <v>0</v>
      </c>
      <c r="F30" s="208">
        <f t="shared" si="5"/>
        <v>0</v>
      </c>
      <c r="G30" s="208">
        <f t="shared" si="5"/>
        <v>0</v>
      </c>
    </row>
    <row r="31" spans="1:7">
      <c r="A31" s="53"/>
      <c r="B31" s="53"/>
      <c r="C31" s="53"/>
      <c r="D31" s="53"/>
      <c r="E31" s="53"/>
      <c r="F31" s="53"/>
      <c r="G31" s="53"/>
    </row>
    <row r="32" spans="1:7">
      <c r="A32" s="14" t="s">
        <v>427</v>
      </c>
      <c r="B32" s="191">
        <f t="shared" ref="B32:G32" si="6">B29+B22+B8</f>
        <v>435485565</v>
      </c>
      <c r="C32" s="191">
        <f t="shared" si="6"/>
        <v>450727559.77499998</v>
      </c>
      <c r="D32" s="191">
        <f t="shared" si="6"/>
        <v>466503024.36712492</v>
      </c>
      <c r="E32" s="191">
        <f t="shared" si="6"/>
        <v>482830630.21997428</v>
      </c>
      <c r="F32" s="191">
        <f t="shared" si="6"/>
        <v>499729702.2776733</v>
      </c>
      <c r="G32" s="191">
        <f t="shared" si="6"/>
        <v>517220241.85739183</v>
      </c>
    </row>
    <row r="33" spans="1:7">
      <c r="A33" s="53"/>
      <c r="B33" s="53"/>
      <c r="C33" s="53"/>
      <c r="D33" s="53"/>
      <c r="E33" s="53"/>
      <c r="F33" s="53"/>
      <c r="G33" s="53"/>
    </row>
    <row r="34" spans="1:7">
      <c r="A34" s="54" t="s">
        <v>271</v>
      </c>
      <c r="B34" s="60"/>
      <c r="C34" s="60"/>
      <c r="D34" s="60"/>
      <c r="E34" s="60"/>
      <c r="F34" s="60"/>
      <c r="G34" s="60"/>
    </row>
    <row r="35" spans="1:7" ht="30">
      <c r="A35" s="56" t="s">
        <v>428</v>
      </c>
      <c r="B35" s="210">
        <v>0</v>
      </c>
      <c r="C35" s="207">
        <f t="shared" ref="C35:G35" si="7">B35*1.035</f>
        <v>0</v>
      </c>
      <c r="D35" s="208">
        <f t="shared" si="7"/>
        <v>0</v>
      </c>
      <c r="E35" s="209">
        <f t="shared" si="7"/>
        <v>0</v>
      </c>
      <c r="F35" s="208">
        <f t="shared" si="7"/>
        <v>0</v>
      </c>
      <c r="G35" s="208">
        <f t="shared" si="7"/>
        <v>0</v>
      </c>
    </row>
    <row r="36" spans="1:7" ht="30">
      <c r="A36" s="56" t="s">
        <v>273</v>
      </c>
      <c r="B36" s="210">
        <v>0</v>
      </c>
      <c r="C36" s="207">
        <f t="shared" ref="C36:G36" si="8">B36*1.035</f>
        <v>0</v>
      </c>
      <c r="D36" s="208">
        <f t="shared" si="8"/>
        <v>0</v>
      </c>
      <c r="E36" s="209">
        <f t="shared" si="8"/>
        <v>0</v>
      </c>
      <c r="F36" s="208">
        <f t="shared" si="8"/>
        <v>0</v>
      </c>
      <c r="G36" s="208">
        <f t="shared" si="8"/>
        <v>0</v>
      </c>
    </row>
    <row r="37" spans="1:7">
      <c r="A37" s="54" t="s">
        <v>429</v>
      </c>
      <c r="B37" s="191">
        <f t="shared" ref="B37:G37" si="9">B36+B35</f>
        <v>0</v>
      </c>
      <c r="C37" s="191">
        <f t="shared" si="9"/>
        <v>0</v>
      </c>
      <c r="D37" s="191">
        <f t="shared" si="9"/>
        <v>0</v>
      </c>
      <c r="E37" s="191">
        <f t="shared" si="9"/>
        <v>0</v>
      </c>
      <c r="F37" s="191">
        <f t="shared" si="9"/>
        <v>0</v>
      </c>
      <c r="G37" s="191">
        <f t="shared" si="9"/>
        <v>0</v>
      </c>
    </row>
    <row r="38" spans="1:7">
      <c r="A38" s="57"/>
      <c r="B38" s="13"/>
      <c r="C38" s="13"/>
      <c r="D38" s="13"/>
      <c r="E38" s="13"/>
      <c r="F38" s="13"/>
      <c r="G38" s="13"/>
    </row>
    <row r="39" spans="1:7" hidden="1">
      <c r="A39" s="7"/>
      <c r="B39" s="7"/>
      <c r="C39" s="7"/>
      <c r="D39" s="7"/>
      <c r="E39" s="7"/>
      <c r="F39" s="7"/>
      <c r="G39" s="7"/>
    </row>
    <row r="40" spans="1:7" hidden="1">
      <c r="A40" s="7"/>
      <c r="B40" s="7"/>
      <c r="C40" s="7"/>
      <c r="D40" s="7"/>
      <c r="E40" s="7"/>
      <c r="F40" s="7"/>
      <c r="G40" s="7"/>
    </row>
    <row r="41" spans="1:7" hidden="1">
      <c r="A41" s="7"/>
      <c r="B41" s="7"/>
      <c r="C41" s="7"/>
      <c r="D41" s="7"/>
      <c r="E41" s="7"/>
      <c r="F41" s="7"/>
      <c r="G41" s="7"/>
    </row>
    <row r="42" spans="1:7" hidden="1">
      <c r="A42" s="7"/>
      <c r="B42" s="7"/>
      <c r="C42" s="7"/>
      <c r="D42" s="7"/>
      <c r="E42" s="7"/>
      <c r="F42" s="7"/>
      <c r="G42" s="7"/>
    </row>
    <row r="43" spans="1:7" hidden="1">
      <c r="A43" s="7"/>
      <c r="B43" s="7"/>
      <c r="C43" s="7"/>
      <c r="D43" s="7"/>
      <c r="E43" s="7"/>
      <c r="F43" s="7"/>
      <c r="G43" s="7"/>
    </row>
  </sheetData>
  <sheetProtection password="99CF" sheet="1" objects="1" scenarios="1"/>
  <mergeCells count="11">
    <mergeCell ref="G6:G7"/>
    <mergeCell ref="A1:G1"/>
    <mergeCell ref="A2:G2"/>
    <mergeCell ref="A3:G3"/>
    <mergeCell ref="A4:G4"/>
    <mergeCell ref="A5:G5"/>
    <mergeCell ref="A6:A7"/>
    <mergeCell ref="C6:C7"/>
    <mergeCell ref="D6:D7"/>
    <mergeCell ref="E6:E7"/>
    <mergeCell ref="F6:F7"/>
  </mergeCells>
  <dataValidations count="6">
    <dataValidation allowBlank="1" showInputMessage="1" showErrorMessage="1" prompt="Año 1 (d)" sqref="C6:C7" xr:uid="{00000000-0002-0000-1500-000000000000}"/>
    <dataValidation allowBlank="1" showInputMessage="1" showErrorMessage="1" prompt="Año 2 (d)" sqref="D6:D7" xr:uid="{00000000-0002-0000-1500-000001000000}"/>
    <dataValidation allowBlank="1" showInputMessage="1" showErrorMessage="1" prompt="Año 3 (d)" sqref="E6:E7" xr:uid="{00000000-0002-0000-1500-000002000000}"/>
    <dataValidation allowBlank="1" showInputMessage="1" showErrorMessage="1" prompt="Año 4 (d)" sqref="F6:F7" xr:uid="{00000000-0002-0000-1500-000003000000}"/>
    <dataValidation allowBlank="1" showInputMessage="1" showErrorMessage="1" prompt="Año 5 (d)" sqref="G6:G7" xr:uid="{00000000-0002-0000-1500-000004000000}"/>
    <dataValidation type="decimal" allowBlank="1" showInputMessage="1" showErrorMessage="1" sqref="B8:G37" xr:uid="{00000000-0002-0000-1500-000005000000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5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 xr:uid="{00000000-0002-0000-1500-000006000000}">
          <x14:formula1>
            <xm:f>'Info General'!D1</xm:f>
          </x14:formula1>
          <x14:formula2>
            <xm:f>'Info General'!E1</xm:f>
          </x14:formula2>
          <xm:sqref>B6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0"/>
  <dimension ref="A1:U39"/>
  <sheetViews>
    <sheetView workbookViewId="0">
      <selection activeCell="O35" sqref="O35"/>
    </sheetView>
  </sheetViews>
  <sheetFormatPr baseColWidth="10" defaultRowHeight="1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3261</v>
      </c>
      <c r="Q1" t="s">
        <v>3262</v>
      </c>
      <c r="R1" t="s">
        <v>3263</v>
      </c>
      <c r="S1" t="s">
        <v>3264</v>
      </c>
      <c r="T1" t="s">
        <v>3265</v>
      </c>
      <c r="U1" t="s">
        <v>3266</v>
      </c>
    </row>
    <row r="2" spans="1:21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7,1,1,0,0,0,0</v>
      </c>
      <c r="B2">
        <v>7</v>
      </c>
      <c r="C2">
        <v>1</v>
      </c>
      <c r="D2">
        <v>1</v>
      </c>
      <c r="I2" t="s">
        <v>215</v>
      </c>
      <c r="P2" s="18">
        <f>'Formato 7 a)'!B8</f>
        <v>220723065</v>
      </c>
      <c r="Q2" s="18">
        <f>'Formato 7 a)'!C8</f>
        <v>228448372.27500001</v>
      </c>
      <c r="R2" s="18">
        <f>'Formato 7 a)'!D8</f>
        <v>236444065.30462494</v>
      </c>
      <c r="S2" s="18">
        <f>'Formato 7 a)'!E8</f>
        <v>244719607.59028685</v>
      </c>
      <c r="T2" s="18">
        <f>'Formato 7 a)'!F8</f>
        <v>253284793.85594684</v>
      </c>
      <c r="U2" s="18">
        <f>'Formato 7 a)'!G8</f>
        <v>262149761.64090496</v>
      </c>
    </row>
    <row r="3" spans="1:21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7,1,1,1,0,0,0</v>
      </c>
      <c r="B3">
        <v>7</v>
      </c>
      <c r="C3">
        <v>1</v>
      </c>
      <c r="D3">
        <v>1</v>
      </c>
      <c r="E3">
        <v>1</v>
      </c>
      <c r="J3" t="s">
        <v>732</v>
      </c>
      <c r="P3" s="18">
        <f>'Formato 7 a)'!B9</f>
        <v>20472300</v>
      </c>
      <c r="Q3" s="18">
        <f>'Formato 7 a)'!C9</f>
        <v>21188830.5</v>
      </c>
      <c r="R3" s="18">
        <f>'Formato 7 a)'!D9</f>
        <v>21930439.567499999</v>
      </c>
      <c r="S3" s="18">
        <f>'Formato 7 a)'!E9</f>
        <v>22698004.952362496</v>
      </c>
      <c r="T3" s="18">
        <f>'Formato 7 a)'!F9</f>
        <v>23492435.12569518</v>
      </c>
      <c r="U3" s="18">
        <f>'Formato 7 a)'!G9</f>
        <v>24314670.355094511</v>
      </c>
    </row>
    <row r="4" spans="1:21">
      <c r="A4" t="str">
        <f t="shared" si="0"/>
        <v>7,1,1,2,0,0,0</v>
      </c>
      <c r="B4">
        <v>7</v>
      </c>
      <c r="C4">
        <v>1</v>
      </c>
      <c r="D4">
        <v>1</v>
      </c>
      <c r="E4">
        <v>2</v>
      </c>
      <c r="J4" t="s">
        <v>733</v>
      </c>
      <c r="P4" s="18">
        <f>'Formato 7 a)'!B10</f>
        <v>0</v>
      </c>
      <c r="Q4" s="18">
        <f>'Formato 7 a)'!C10</f>
        <v>0</v>
      </c>
      <c r="R4" s="18">
        <f>'Formato 7 a)'!D10</f>
        <v>0</v>
      </c>
      <c r="S4" s="18">
        <f>'Formato 7 a)'!E10</f>
        <v>0</v>
      </c>
      <c r="T4" s="18">
        <f>'Formato 7 a)'!F10</f>
        <v>0</v>
      </c>
      <c r="U4" s="18">
        <f>'Formato 7 a)'!G10</f>
        <v>0</v>
      </c>
    </row>
    <row r="5" spans="1:21">
      <c r="A5" t="str">
        <f t="shared" si="0"/>
        <v>7,1,1,3,0,0,0</v>
      </c>
      <c r="B5">
        <v>7</v>
      </c>
      <c r="C5">
        <v>1</v>
      </c>
      <c r="D5">
        <v>1</v>
      </c>
      <c r="E5">
        <v>3</v>
      </c>
      <c r="J5" t="s">
        <v>734</v>
      </c>
      <c r="P5" s="18">
        <f>'Formato 7 a)'!B11</f>
        <v>6210000</v>
      </c>
      <c r="Q5" s="18">
        <f>'Formato 7 a)'!C11</f>
        <v>6427349.9999999991</v>
      </c>
      <c r="R5" s="18">
        <f>'Formato 7 a)'!D11</f>
        <v>6652307.2499999981</v>
      </c>
      <c r="S5" s="18">
        <f>'Formato 7 a)'!E11</f>
        <v>6885138.0037499974</v>
      </c>
      <c r="T5" s="18">
        <f>'Formato 7 a)'!F11</f>
        <v>7126117.8338812469</v>
      </c>
      <c r="U5" s="18">
        <f>'Formato 7 a)'!G11</f>
        <v>7375531.9580670903</v>
      </c>
    </row>
    <row r="6" spans="1:21">
      <c r="A6" t="str">
        <f t="shared" si="0"/>
        <v>7,1,1,4,0,0,0</v>
      </c>
      <c r="B6">
        <v>7</v>
      </c>
      <c r="C6">
        <v>1</v>
      </c>
      <c r="D6">
        <v>1</v>
      </c>
      <c r="E6">
        <v>4</v>
      </c>
      <c r="J6" t="s">
        <v>3254</v>
      </c>
      <c r="P6" s="18">
        <f>'Formato 7 a)'!B12</f>
        <v>26919004.5</v>
      </c>
      <c r="Q6" s="18">
        <f>'Formato 7 a)'!C12</f>
        <v>27861169.657499999</v>
      </c>
      <c r="R6" s="18">
        <f>'Formato 7 a)'!D12</f>
        <v>28836310.595512498</v>
      </c>
      <c r="S6" s="18">
        <f>'Formato 7 a)'!E12</f>
        <v>29845581.466355432</v>
      </c>
      <c r="T6" s="18">
        <f>'Formato 7 a)'!F12</f>
        <v>30890176.81767787</v>
      </c>
      <c r="U6" s="18">
        <f>'Formato 7 a)'!G12</f>
        <v>31971333.006296594</v>
      </c>
    </row>
    <row r="7" spans="1:21">
      <c r="A7" t="str">
        <f t="shared" si="0"/>
        <v>7,1,1,5,0,0,0</v>
      </c>
      <c r="B7">
        <v>7</v>
      </c>
      <c r="C7">
        <v>1</v>
      </c>
      <c r="D7">
        <v>1</v>
      </c>
      <c r="E7">
        <v>5</v>
      </c>
      <c r="J7" t="s">
        <v>736</v>
      </c>
      <c r="P7" s="18">
        <f>'Formato 7 a)'!B13</f>
        <v>4450810.5</v>
      </c>
      <c r="Q7" s="18">
        <f>'Formato 7 a)'!C13</f>
        <v>4606588.8674999997</v>
      </c>
      <c r="R7" s="18">
        <f>'Formato 7 a)'!D13</f>
        <v>4767819.4778624997</v>
      </c>
      <c r="S7" s="18">
        <f>'Formato 7 a)'!E13</f>
        <v>4934693.1595876869</v>
      </c>
      <c r="T7" s="18">
        <f>'Formato 7 a)'!F13</f>
        <v>5107407.4201732557</v>
      </c>
      <c r="U7" s="18">
        <f>'Formato 7 a)'!G13</f>
        <v>5286166.6798793189</v>
      </c>
    </row>
    <row r="8" spans="1:21">
      <c r="A8" t="str">
        <f t="shared" si="0"/>
        <v>7,1,1,6,0,0,0</v>
      </c>
      <c r="B8">
        <v>7</v>
      </c>
      <c r="C8">
        <v>1</v>
      </c>
      <c r="D8">
        <v>1</v>
      </c>
      <c r="E8">
        <v>6</v>
      </c>
      <c r="J8" t="s">
        <v>737</v>
      </c>
      <c r="P8" s="18">
        <f>'Formato 7 a)'!B14</f>
        <v>2245950</v>
      </c>
      <c r="Q8" s="18">
        <f>'Formato 7 a)'!C14</f>
        <v>2324558.25</v>
      </c>
      <c r="R8" s="18">
        <f>'Formato 7 a)'!D14</f>
        <v>2405917.7887499998</v>
      </c>
      <c r="S8" s="18">
        <f>'Formato 7 a)'!E14</f>
        <v>2490124.9113562498</v>
      </c>
      <c r="T8" s="18">
        <f>'Formato 7 a)'!F14</f>
        <v>2577279.2832537182</v>
      </c>
      <c r="U8" s="18">
        <f>'Formato 7 a)'!G14</f>
        <v>2667484.0581675982</v>
      </c>
    </row>
    <row r="9" spans="1:21">
      <c r="A9" t="str">
        <f t="shared" si="0"/>
        <v>7,1,1,7,0,0,0</v>
      </c>
      <c r="B9">
        <v>7</v>
      </c>
      <c r="C9">
        <v>1</v>
      </c>
      <c r="D9">
        <v>1</v>
      </c>
      <c r="E9">
        <v>7</v>
      </c>
      <c r="J9" t="s">
        <v>3255</v>
      </c>
      <c r="P9" s="18">
        <f>'Formato 7 a)'!B15</f>
        <v>0</v>
      </c>
      <c r="Q9" s="18">
        <f>'Formato 7 a)'!C15</f>
        <v>0</v>
      </c>
      <c r="R9" s="18">
        <f>'Formato 7 a)'!D15</f>
        <v>0</v>
      </c>
      <c r="S9" s="18">
        <f>'Formato 7 a)'!E15</f>
        <v>0</v>
      </c>
      <c r="T9" s="18">
        <f>'Formato 7 a)'!F15</f>
        <v>0</v>
      </c>
      <c r="U9" s="18">
        <f>'Formato 7 a)'!G15</f>
        <v>0</v>
      </c>
    </row>
    <row r="10" spans="1:21">
      <c r="A10" t="str">
        <f t="shared" si="0"/>
        <v>7,1,1,8,0,0,0</v>
      </c>
      <c r="B10">
        <v>7</v>
      </c>
      <c r="C10">
        <v>1</v>
      </c>
      <c r="D10">
        <v>1</v>
      </c>
      <c r="E10">
        <v>8</v>
      </c>
      <c r="J10" t="s">
        <v>751</v>
      </c>
      <c r="P10" s="18">
        <f>'Formato 7 a)'!B16</f>
        <v>157734000</v>
      </c>
      <c r="Q10" s="18">
        <f>'Formato 7 a)'!C16</f>
        <v>163254690</v>
      </c>
      <c r="R10" s="18">
        <f>'Formato 7 a)'!D16</f>
        <v>168968604.14999998</v>
      </c>
      <c r="S10" s="18">
        <f>'Formato 7 a)'!E16</f>
        <v>174882505.29524997</v>
      </c>
      <c r="T10" s="18">
        <f>'Formato 7 a)'!F16</f>
        <v>181003392.9805837</v>
      </c>
      <c r="U10" s="18">
        <f>'Formato 7 a)'!G16</f>
        <v>187338511.73490411</v>
      </c>
    </row>
    <row r="11" spans="1:21">
      <c r="A11" t="str">
        <f t="shared" si="0"/>
        <v>7,1,1,9,0,0,0</v>
      </c>
      <c r="B11">
        <v>7</v>
      </c>
      <c r="C11">
        <v>1</v>
      </c>
      <c r="D11">
        <v>1</v>
      </c>
      <c r="E11">
        <v>9</v>
      </c>
      <c r="J11" t="s">
        <v>750</v>
      </c>
      <c r="P11" s="18">
        <f>'Formato 7 a)'!B17</f>
        <v>2691000</v>
      </c>
      <c r="Q11" s="18">
        <f>'Formato 7 a)'!C17</f>
        <v>2785185</v>
      </c>
      <c r="R11" s="18">
        <f>'Formato 7 a)'!D17</f>
        <v>2882666.4749999996</v>
      </c>
      <c r="S11" s="18">
        <f>'Formato 7 a)'!E17</f>
        <v>2983559.8016249994</v>
      </c>
      <c r="T11" s="18">
        <f>'Formato 7 a)'!F17</f>
        <v>3087984.3946818742</v>
      </c>
      <c r="U11" s="18">
        <f>'Formato 7 a)'!G17</f>
        <v>3196063.8484957395</v>
      </c>
    </row>
    <row r="12" spans="1:21">
      <c r="A12" t="str">
        <f t="shared" si="0"/>
        <v>7,1,1,10,0,0,0</v>
      </c>
      <c r="B12">
        <v>7</v>
      </c>
      <c r="C12">
        <v>1</v>
      </c>
      <c r="D12">
        <v>1</v>
      </c>
      <c r="E12">
        <v>10</v>
      </c>
      <c r="J12" t="s">
        <v>757</v>
      </c>
      <c r="P12" s="18">
        <f>'Formato 7 a)'!B18</f>
        <v>0</v>
      </c>
      <c r="Q12" s="18">
        <f>'Formato 7 a)'!C18</f>
        <v>0</v>
      </c>
      <c r="R12" s="18">
        <f>'Formato 7 a)'!D18</f>
        <v>0</v>
      </c>
      <c r="S12" s="18">
        <f>'Formato 7 a)'!E18</f>
        <v>0</v>
      </c>
      <c r="T12" s="18">
        <f>'Formato 7 a)'!F18</f>
        <v>0</v>
      </c>
      <c r="U12" s="18">
        <f>'Formato 7 a)'!G18</f>
        <v>0</v>
      </c>
    </row>
    <row r="13" spans="1:21">
      <c r="A13" t="str">
        <f t="shared" si="0"/>
        <v>7,1,1,11,0,0,0</v>
      </c>
      <c r="B13">
        <v>7</v>
      </c>
      <c r="C13">
        <v>1</v>
      </c>
      <c r="D13">
        <v>1</v>
      </c>
      <c r="E13">
        <v>11</v>
      </c>
      <c r="J13" t="s">
        <v>758</v>
      </c>
      <c r="P13" s="18">
        <f>'Formato 7 a)'!B19</f>
        <v>0</v>
      </c>
      <c r="Q13" s="18">
        <f>'Formato 7 a)'!C19</f>
        <v>0</v>
      </c>
      <c r="R13" s="18">
        <f>'Formato 7 a)'!D19</f>
        <v>0</v>
      </c>
      <c r="S13" s="18">
        <f>'Formato 7 a)'!E19</f>
        <v>0</v>
      </c>
      <c r="T13" s="18">
        <f>'Formato 7 a)'!F19</f>
        <v>0</v>
      </c>
      <c r="U13" s="18">
        <f>'Formato 7 a)'!G19</f>
        <v>0</v>
      </c>
    </row>
    <row r="14" spans="1:21">
      <c r="A14" t="str">
        <f t="shared" si="0"/>
        <v>7,1,1,12,0,0,0</v>
      </c>
      <c r="B14">
        <v>7</v>
      </c>
      <c r="C14">
        <v>1</v>
      </c>
      <c r="D14">
        <v>1</v>
      </c>
      <c r="E14">
        <v>12</v>
      </c>
      <c r="J14" t="s">
        <v>762</v>
      </c>
      <c r="P14" s="18">
        <f>'Formato 7 a)'!B20</f>
        <v>0</v>
      </c>
      <c r="Q14" s="18">
        <f>'Formato 7 a)'!C20</f>
        <v>0</v>
      </c>
      <c r="R14" s="18">
        <f>'Formato 7 a)'!D20</f>
        <v>0</v>
      </c>
      <c r="S14" s="18">
        <f>'Formato 7 a)'!E20</f>
        <v>0</v>
      </c>
      <c r="T14" s="18">
        <f>'Formato 7 a)'!F20</f>
        <v>0</v>
      </c>
      <c r="U14" s="18">
        <f>'Formato 7 a)'!G20</f>
        <v>0</v>
      </c>
    </row>
    <row r="15" spans="1:21">
      <c r="A15" t="str">
        <f t="shared" si="0"/>
        <v>7,1,2,0,0,0,0</v>
      </c>
      <c r="B15">
        <v>7</v>
      </c>
      <c r="C15">
        <v>1</v>
      </c>
      <c r="D15">
        <v>2</v>
      </c>
      <c r="I15" t="s">
        <v>700</v>
      </c>
      <c r="P15" s="18">
        <f>'Formato 7 a)'!B22</f>
        <v>214762500</v>
      </c>
      <c r="Q15" s="18">
        <f>'Formato 7 a)'!C22</f>
        <v>222279187.5</v>
      </c>
      <c r="R15" s="18">
        <f>'Formato 7 a)'!D22</f>
        <v>230058959.06249997</v>
      </c>
      <c r="S15" s="18">
        <f>'Formato 7 a)'!E22</f>
        <v>238111022.62968743</v>
      </c>
      <c r="T15" s="18">
        <f>'Formato 7 a)'!F22</f>
        <v>246444908.42172647</v>
      </c>
      <c r="U15" s="18">
        <f>'Formato 7 a)'!G22</f>
        <v>255070480.21648687</v>
      </c>
    </row>
    <row r="16" spans="1:21">
      <c r="A16" t="str">
        <f t="shared" si="0"/>
        <v>7,1,2,1,0,0,0</v>
      </c>
      <c r="B16">
        <v>7</v>
      </c>
      <c r="C16">
        <v>1</v>
      </c>
      <c r="D16">
        <v>2</v>
      </c>
      <c r="E16">
        <v>1</v>
      </c>
      <c r="J16" t="s">
        <v>646</v>
      </c>
      <c r="P16" s="18">
        <f>'Formato 7 a)'!B23</f>
        <v>183712500</v>
      </c>
      <c r="Q16" s="18">
        <f>'Formato 7 a)'!C23</f>
        <v>190142437.5</v>
      </c>
      <c r="R16" s="18">
        <f>'Formato 7 a)'!D23</f>
        <v>196797422.81249997</v>
      </c>
      <c r="S16" s="18">
        <f>'Formato 7 a)'!E23</f>
        <v>203685332.61093745</v>
      </c>
      <c r="T16" s="18">
        <f>'Formato 7 a)'!F23</f>
        <v>210814319.25232023</v>
      </c>
      <c r="U16" s="18">
        <f>'Formato 7 a)'!G23</f>
        <v>218192820.42615142</v>
      </c>
    </row>
    <row r="17" spans="1:21">
      <c r="A17" t="str">
        <f t="shared" si="0"/>
        <v>7,1,2,2,0,0,0</v>
      </c>
      <c r="B17">
        <v>7</v>
      </c>
      <c r="C17">
        <v>1</v>
      </c>
      <c r="D17">
        <v>2</v>
      </c>
      <c r="E17">
        <v>2</v>
      </c>
      <c r="J17" t="s">
        <v>758</v>
      </c>
      <c r="P17" s="18">
        <f>'Formato 7 a)'!B24</f>
        <v>31050000</v>
      </c>
      <c r="Q17" s="18">
        <f>'Formato 7 a)'!C24</f>
        <v>32136749.999999996</v>
      </c>
      <c r="R17" s="18">
        <f>'Formato 7 a)'!D24</f>
        <v>33261536.249999993</v>
      </c>
      <c r="S17" s="18">
        <f>'Formato 7 a)'!E24</f>
        <v>34425690.01874999</v>
      </c>
      <c r="T17" s="18">
        <f>'Formato 7 a)'!F24</f>
        <v>35630589.169406235</v>
      </c>
      <c r="U17" s="18">
        <f>'Formato 7 a)'!G24</f>
        <v>36877659.790335454</v>
      </c>
    </row>
    <row r="18" spans="1:21">
      <c r="A18" t="str">
        <f t="shared" si="0"/>
        <v>7,1,2,3,0,0,0</v>
      </c>
      <c r="B18">
        <v>7</v>
      </c>
      <c r="C18">
        <v>1</v>
      </c>
      <c r="D18">
        <v>2</v>
      </c>
      <c r="E18">
        <v>3</v>
      </c>
      <c r="J18" t="s">
        <v>775</v>
      </c>
      <c r="P18" s="18">
        <f>'Formato 7 a)'!B25</f>
        <v>0</v>
      </c>
      <c r="Q18" s="18">
        <f>'Formato 7 a)'!C25</f>
        <v>0</v>
      </c>
      <c r="R18" s="18">
        <f>'Formato 7 a)'!D25</f>
        <v>0</v>
      </c>
      <c r="S18" s="18">
        <f>'Formato 7 a)'!E25</f>
        <v>0</v>
      </c>
      <c r="T18" s="18">
        <f>'Formato 7 a)'!F25</f>
        <v>0</v>
      </c>
      <c r="U18" s="18">
        <f>'Formato 7 a)'!G25</f>
        <v>0</v>
      </c>
    </row>
    <row r="19" spans="1:21">
      <c r="A19" t="str">
        <f t="shared" si="0"/>
        <v>7,1,2,4,0,0,0</v>
      </c>
      <c r="B19">
        <v>7</v>
      </c>
      <c r="C19">
        <v>1</v>
      </c>
      <c r="D19">
        <v>2</v>
      </c>
      <c r="E19">
        <v>4</v>
      </c>
      <c r="J19" t="s">
        <v>778</v>
      </c>
      <c r="P19" s="18">
        <f>'Formato 7 a)'!B26</f>
        <v>0</v>
      </c>
      <c r="Q19" s="18">
        <f>'Formato 7 a)'!C26</f>
        <v>0</v>
      </c>
      <c r="R19" s="18">
        <f>'Formato 7 a)'!D26</f>
        <v>0</v>
      </c>
      <c r="S19" s="18">
        <f>'Formato 7 a)'!E26</f>
        <v>0</v>
      </c>
      <c r="T19" s="18">
        <f>'Formato 7 a)'!F26</f>
        <v>0</v>
      </c>
      <c r="U19" s="18">
        <f>'Formato 7 a)'!G26</f>
        <v>0</v>
      </c>
    </row>
    <row r="20" spans="1:21">
      <c r="A20" t="str">
        <f t="shared" si="0"/>
        <v>7,1,2,5,0,0,0</v>
      </c>
      <c r="B20">
        <v>7</v>
      </c>
      <c r="C20">
        <v>1</v>
      </c>
      <c r="D20">
        <v>2</v>
      </c>
      <c r="E20">
        <v>5</v>
      </c>
      <c r="J20" t="s">
        <v>779</v>
      </c>
      <c r="P20" s="18">
        <f>'Formato 7 a)'!B27</f>
        <v>0</v>
      </c>
      <c r="Q20" s="18">
        <f>'Formato 7 a)'!C27</f>
        <v>0</v>
      </c>
      <c r="R20" s="18">
        <f>'Formato 7 a)'!D27</f>
        <v>0</v>
      </c>
      <c r="S20" s="18">
        <f>'Formato 7 a)'!E27</f>
        <v>0</v>
      </c>
      <c r="T20" s="18">
        <f>'Formato 7 a)'!F27</f>
        <v>0</v>
      </c>
      <c r="U20" s="18">
        <f>'Formato 7 a)'!G27</f>
        <v>0</v>
      </c>
    </row>
    <row r="21" spans="1:21">
      <c r="A21" t="str">
        <f t="shared" si="0"/>
        <v>7,1,3,0,0,0,0</v>
      </c>
      <c r="B21">
        <v>7</v>
      </c>
      <c r="C21">
        <v>1</v>
      </c>
      <c r="D21">
        <v>3</v>
      </c>
      <c r="I21" t="s">
        <v>781</v>
      </c>
      <c r="P21" s="18">
        <f>'Formato 7 a)'!B29</f>
        <v>0</v>
      </c>
      <c r="Q21" s="18">
        <f>'Formato 7 a)'!C29</f>
        <v>0</v>
      </c>
      <c r="R21" s="18">
        <f>'Formato 7 a)'!D29</f>
        <v>0</v>
      </c>
      <c r="S21" s="18">
        <f>'Formato 7 a)'!E29</f>
        <v>0</v>
      </c>
      <c r="T21" s="18">
        <f>'Formato 7 a)'!F29</f>
        <v>0</v>
      </c>
      <c r="U21" s="18">
        <f>'Formato 7 a)'!G29</f>
        <v>0</v>
      </c>
    </row>
    <row r="22" spans="1:21">
      <c r="A22" t="str">
        <f t="shared" si="0"/>
        <v>7,1,3,1,0,0,0</v>
      </c>
      <c r="B22">
        <v>7</v>
      </c>
      <c r="C22">
        <v>1</v>
      </c>
      <c r="D22">
        <v>3</v>
      </c>
      <c r="E22">
        <v>1</v>
      </c>
      <c r="J22" t="s">
        <v>781</v>
      </c>
      <c r="P22" s="18">
        <f>'Formato 7 a)'!B30</f>
        <v>0</v>
      </c>
      <c r="Q22" s="18">
        <f>'Formato 7 a)'!C30</f>
        <v>0</v>
      </c>
      <c r="R22" s="18">
        <f>'Formato 7 a)'!D30</f>
        <v>0</v>
      </c>
      <c r="S22" s="18">
        <f>'Formato 7 a)'!E30</f>
        <v>0</v>
      </c>
      <c r="T22" s="18">
        <f>'Formato 7 a)'!F30</f>
        <v>0</v>
      </c>
      <c r="U22" s="18">
        <f>'Formato 7 a)'!G30</f>
        <v>0</v>
      </c>
    </row>
    <row r="23" spans="1:21">
      <c r="A23" t="str">
        <f t="shared" si="0"/>
        <v>7,1,4,0,0,0,0</v>
      </c>
      <c r="B23">
        <v>7</v>
      </c>
      <c r="C23">
        <v>1</v>
      </c>
      <c r="D23">
        <v>4</v>
      </c>
      <c r="I23" t="s">
        <v>3257</v>
      </c>
      <c r="P23" s="18">
        <f>'Formato 7 a)'!B32</f>
        <v>435485565</v>
      </c>
      <c r="Q23" s="18">
        <f>'Formato 7 a)'!C32</f>
        <v>450727559.77499998</v>
      </c>
      <c r="R23" s="18">
        <f>'Formato 7 a)'!D32</f>
        <v>466503024.36712492</v>
      </c>
      <c r="S23" s="18">
        <f>'Formato 7 a)'!E32</f>
        <v>482830630.21997428</v>
      </c>
      <c r="T23" s="18">
        <f>'Formato 7 a)'!F32</f>
        <v>499729702.2776733</v>
      </c>
      <c r="U23" s="18">
        <f>'Formato 7 a)'!G32</f>
        <v>517220241.85739183</v>
      </c>
    </row>
    <row r="24" spans="1:21">
      <c r="A24" t="str">
        <f t="shared" si="0"/>
        <v>7,1,5,0,0,0,0</v>
      </c>
      <c r="B24">
        <v>7</v>
      </c>
      <c r="C24">
        <v>1</v>
      </c>
      <c r="D24">
        <v>5</v>
      </c>
      <c r="I24" t="s">
        <v>271</v>
      </c>
      <c r="P24" s="18"/>
      <c r="Q24" s="18"/>
      <c r="R24" s="18"/>
      <c r="S24" s="18"/>
      <c r="T24" s="18"/>
      <c r="U24" s="18"/>
    </row>
    <row r="25" spans="1:21">
      <c r="A25" t="str">
        <f t="shared" si="0"/>
        <v>7,1,0,1,0,0,0</v>
      </c>
      <c r="B25">
        <v>7</v>
      </c>
      <c r="C25">
        <v>1</v>
      </c>
      <c r="E25">
        <v>1</v>
      </c>
      <c r="J25" t="s">
        <v>3256</v>
      </c>
      <c r="P25" s="18">
        <f>'Formato 7 a)'!B35</f>
        <v>0</v>
      </c>
      <c r="Q25" s="18">
        <f>'Formato 7 a)'!C35</f>
        <v>0</v>
      </c>
      <c r="R25" s="18">
        <f>'Formato 7 a)'!D35</f>
        <v>0</v>
      </c>
      <c r="S25" s="18">
        <f>'Formato 7 a)'!E35</f>
        <v>0</v>
      </c>
      <c r="T25" s="18">
        <f>'Formato 7 a)'!F35</f>
        <v>0</v>
      </c>
      <c r="U25" s="18">
        <f>'Formato 7 a)'!G35</f>
        <v>0</v>
      </c>
    </row>
    <row r="26" spans="1:21">
      <c r="A26" t="str">
        <f t="shared" si="0"/>
        <v>7,1,0,2,0,0,0</v>
      </c>
      <c r="B26">
        <v>7</v>
      </c>
      <c r="C26">
        <v>1</v>
      </c>
      <c r="E26">
        <v>2</v>
      </c>
      <c r="J26" t="s">
        <v>783</v>
      </c>
      <c r="P26" s="18">
        <f>'Formato 7 a)'!B36</f>
        <v>0</v>
      </c>
      <c r="Q26" s="18">
        <f>'Formato 7 a)'!C36</f>
        <v>0</v>
      </c>
      <c r="R26" s="18">
        <f>'Formato 7 a)'!D36</f>
        <v>0</v>
      </c>
      <c r="S26" s="18">
        <f>'Formato 7 a)'!E36</f>
        <v>0</v>
      </c>
      <c r="T26" s="18">
        <f>'Formato 7 a)'!F36</f>
        <v>0</v>
      </c>
      <c r="U26" s="18">
        <f>'Formato 7 a)'!G36</f>
        <v>0</v>
      </c>
    </row>
    <row r="27" spans="1:21">
      <c r="A27" t="str">
        <f t="shared" si="0"/>
        <v>7,1,0,3,0,0,0</v>
      </c>
      <c r="B27">
        <v>7</v>
      </c>
      <c r="C27">
        <v>1</v>
      </c>
      <c r="E27">
        <v>3</v>
      </c>
      <c r="J27" t="s">
        <v>781</v>
      </c>
      <c r="P27" s="18">
        <f>'Formato 7 a)'!B37</f>
        <v>0</v>
      </c>
      <c r="Q27" s="18">
        <f>'Formato 7 a)'!C37</f>
        <v>0</v>
      </c>
      <c r="R27" s="18">
        <f>'Formato 7 a)'!D37</f>
        <v>0</v>
      </c>
      <c r="S27" s="18">
        <f>'Formato 7 a)'!E37</f>
        <v>0</v>
      </c>
      <c r="T27" s="18">
        <f>'Formato 7 a)'!F37</f>
        <v>0</v>
      </c>
      <c r="U27" s="18">
        <f>'Formato 7 a)'!G37</f>
        <v>0</v>
      </c>
    </row>
    <row r="28" spans="1:21">
      <c r="A28" s="3"/>
      <c r="P28" s="18"/>
      <c r="Q28" s="18"/>
      <c r="R28" s="18"/>
      <c r="S28" s="18"/>
      <c r="T28" s="18"/>
      <c r="U28" s="18"/>
    </row>
    <row r="29" spans="1:21">
      <c r="A29" s="3"/>
      <c r="P29" s="18"/>
      <c r="Q29" s="18"/>
      <c r="R29" s="18"/>
      <c r="S29" s="18"/>
      <c r="T29" s="18"/>
      <c r="U29" s="18"/>
    </row>
    <row r="30" spans="1:21">
      <c r="A30" s="3"/>
      <c r="P30" s="18"/>
      <c r="Q30" s="18"/>
      <c r="R30" s="18"/>
      <c r="S30" s="18"/>
      <c r="T30" s="18"/>
      <c r="U30" s="18"/>
    </row>
    <row r="31" spans="1:21">
      <c r="A31" s="3"/>
      <c r="P31" s="18"/>
      <c r="Q31" s="18"/>
      <c r="R31" s="18"/>
      <c r="S31" s="18"/>
      <c r="T31" s="18"/>
      <c r="U31" s="18"/>
    </row>
    <row r="32" spans="1:21">
      <c r="A32" s="3"/>
      <c r="P32" s="18"/>
      <c r="Q32" s="18"/>
      <c r="R32" s="18"/>
      <c r="S32" s="18"/>
      <c r="T32" s="18"/>
      <c r="U32" s="18"/>
    </row>
    <row r="33" spans="1:21">
      <c r="A33" s="3"/>
      <c r="P33" s="18"/>
      <c r="Q33" s="18"/>
      <c r="R33" s="18"/>
      <c r="S33" s="18"/>
      <c r="T33" s="18"/>
      <c r="U33" s="18"/>
    </row>
    <row r="34" spans="1:21">
      <c r="A34" s="3"/>
      <c r="P34" s="18"/>
      <c r="Q34" s="18"/>
      <c r="R34" s="18"/>
      <c r="S34" s="18"/>
      <c r="T34" s="18"/>
      <c r="U34" s="18"/>
    </row>
    <row r="35" spans="1:21">
      <c r="A35" s="3"/>
      <c r="P35" s="18"/>
      <c r="Q35" s="18"/>
      <c r="R35" s="18"/>
      <c r="S35" s="18"/>
      <c r="T35" s="18"/>
      <c r="U35" s="18"/>
    </row>
    <row r="36" spans="1:21">
      <c r="A36" s="3"/>
      <c r="P36" s="18"/>
      <c r="Q36" s="18"/>
      <c r="R36" s="18"/>
      <c r="S36" s="18"/>
      <c r="T36" s="18"/>
      <c r="U36" s="18"/>
    </row>
    <row r="37" spans="1:21">
      <c r="A37" s="3"/>
      <c r="P37" s="18"/>
      <c r="Q37" s="18"/>
      <c r="R37" s="18"/>
      <c r="S37" s="18"/>
      <c r="T37" s="18"/>
      <c r="U37" s="18"/>
    </row>
    <row r="38" spans="1:21">
      <c r="A38" s="3"/>
      <c r="P38" s="18"/>
      <c r="Q38" s="18"/>
      <c r="R38" s="18"/>
      <c r="S38" s="18"/>
      <c r="T38" s="18"/>
      <c r="U38" s="18"/>
    </row>
    <row r="39" spans="1:21">
      <c r="A39" s="3"/>
      <c r="P39" s="18"/>
      <c r="Q39" s="18"/>
      <c r="R39" s="18"/>
      <c r="S39" s="18"/>
      <c r="T39" s="18"/>
      <c r="U39" s="18"/>
    </row>
  </sheetData>
  <sheetProtection algorithmName="SHA-512" hashValue="fIQk+uggYiFfVrp/Zai0Ky2mVsLBGKd8NaHHd6K1U79wXFsusII2kgu4rTVGiXASlXXvKx1jE4gPsjvqoMqA+g==" saltValue="jbnXIAcAU9pBAMuQNuoiwg==" spinCount="100000" sheet="1" objects="1" scenarios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111">
    <pageSetUpPr fitToPage="1"/>
  </sheetPr>
  <dimension ref="A1:G31"/>
  <sheetViews>
    <sheetView showGridLines="0" zoomScale="90" zoomScaleNormal="90" workbookViewId="0">
      <selection activeCell="B30" sqref="B30:G30"/>
    </sheetView>
  </sheetViews>
  <sheetFormatPr baseColWidth="10" defaultColWidth="0" defaultRowHeight="15" zeroHeight="1"/>
  <cols>
    <col min="1" max="1" width="68.7109375" style="3" customWidth="1"/>
    <col min="2" max="7" width="20.7109375" style="3" customWidth="1"/>
    <col min="8" max="16384" width="10.85546875" style="3" hidden="1"/>
  </cols>
  <sheetData>
    <row r="1" spans="1:7" customFormat="1" ht="37.5" customHeight="1">
      <c r="A1" s="265" t="s">
        <v>443</v>
      </c>
      <c r="B1" s="265"/>
      <c r="C1" s="265"/>
      <c r="D1" s="265"/>
      <c r="E1" s="265"/>
      <c r="F1" s="265"/>
      <c r="G1" s="265"/>
    </row>
    <row r="2" spans="1:7" customFormat="1">
      <c r="A2" s="247" t="str">
        <f>ENTIDAD</f>
        <v>Municipio de Valle de Santiago, Gobierno del Estado de Guanajuato</v>
      </c>
      <c r="B2" s="248"/>
      <c r="C2" s="248"/>
      <c r="D2" s="248"/>
      <c r="E2" s="248"/>
      <c r="F2" s="248"/>
      <c r="G2" s="249"/>
    </row>
    <row r="3" spans="1:7" customFormat="1">
      <c r="A3" s="250" t="s">
        <v>444</v>
      </c>
      <c r="B3" s="251"/>
      <c r="C3" s="251"/>
      <c r="D3" s="251"/>
      <c r="E3" s="251"/>
      <c r="F3" s="251"/>
      <c r="G3" s="252"/>
    </row>
    <row r="4" spans="1:7" customFormat="1">
      <c r="A4" s="250" t="s">
        <v>118</v>
      </c>
      <c r="B4" s="251"/>
      <c r="C4" s="251"/>
      <c r="D4" s="251"/>
      <c r="E4" s="251"/>
      <c r="F4" s="251"/>
      <c r="G4" s="252"/>
    </row>
    <row r="5" spans="1:7" customFormat="1">
      <c r="A5" s="250" t="s">
        <v>415</v>
      </c>
      <c r="B5" s="251"/>
      <c r="C5" s="251"/>
      <c r="D5" s="251"/>
      <c r="E5" s="251"/>
      <c r="F5" s="251"/>
      <c r="G5" s="252"/>
    </row>
    <row r="6" spans="1:7" customFormat="1">
      <c r="A6" s="277" t="s">
        <v>3134</v>
      </c>
      <c r="B6" s="50">
        <f>ANIO1P</f>
        <v>2021</v>
      </c>
      <c r="C6" s="275" t="str">
        <f>ANIO2P</f>
        <v>2022 (d)</v>
      </c>
      <c r="D6" s="275" t="str">
        <f>ANIO3P</f>
        <v>2023 (d)</v>
      </c>
      <c r="E6" s="275" t="str">
        <f>ANIO4P</f>
        <v>2024 (d)</v>
      </c>
      <c r="F6" s="275" t="str">
        <f>ANIO5P</f>
        <v>2025 (d)</v>
      </c>
      <c r="G6" s="275" t="str">
        <f>ANIO6P</f>
        <v>2026 (d)</v>
      </c>
    </row>
    <row r="7" spans="1:7" customFormat="1" ht="48" customHeight="1">
      <c r="A7" s="278"/>
      <c r="B7" s="78" t="s">
        <v>3283</v>
      </c>
      <c r="C7" s="276"/>
      <c r="D7" s="276"/>
      <c r="E7" s="276"/>
      <c r="F7" s="276"/>
      <c r="G7" s="276"/>
    </row>
    <row r="8" spans="1:7">
      <c r="A8" s="51" t="s">
        <v>445</v>
      </c>
      <c r="B8" s="213">
        <f t="shared" ref="B8:G8" si="0">SUM(B9:B17)</f>
        <v>220723065</v>
      </c>
      <c r="C8" s="213">
        <f t="shared" si="0"/>
        <v>228448372.27499995</v>
      </c>
      <c r="D8" s="213">
        <f t="shared" si="0"/>
        <v>236444065.30462494</v>
      </c>
      <c r="E8" s="213">
        <f t="shared" si="0"/>
        <v>244719607.59028682</v>
      </c>
      <c r="F8" s="213">
        <f t="shared" si="0"/>
        <v>253284793.85594678</v>
      </c>
      <c r="G8" s="213">
        <f t="shared" si="0"/>
        <v>262149761.64090493</v>
      </c>
    </row>
    <row r="9" spans="1:7">
      <c r="A9" s="52" t="s">
        <v>446</v>
      </c>
      <c r="B9" s="212">
        <v>109299801.4515</v>
      </c>
      <c r="C9" s="212">
        <v>113125294.50230248</v>
      </c>
      <c r="D9" s="212">
        <v>117084679.80988306</v>
      </c>
      <c r="E9" s="212">
        <v>121182643.60322896</v>
      </c>
      <c r="F9" s="212">
        <v>125424036.12934196</v>
      </c>
      <c r="G9" s="212">
        <v>129813877.39386892</v>
      </c>
    </row>
    <row r="10" spans="1:7">
      <c r="A10" s="52" t="s">
        <v>447</v>
      </c>
      <c r="B10" s="212">
        <v>13357282.544999998</v>
      </c>
      <c r="C10" s="212">
        <v>13824787.434074996</v>
      </c>
      <c r="D10" s="212">
        <v>14308654.99426762</v>
      </c>
      <c r="E10" s="212">
        <v>14809457.919066986</v>
      </c>
      <c r="F10" s="212">
        <v>15327788.946234329</v>
      </c>
      <c r="G10" s="212">
        <v>15864261.559352528</v>
      </c>
    </row>
    <row r="11" spans="1:7">
      <c r="A11" s="52" t="s">
        <v>448</v>
      </c>
      <c r="B11" s="212">
        <v>42759201.433499999</v>
      </c>
      <c r="C11" s="212">
        <v>44255773.483672492</v>
      </c>
      <c r="D11" s="212">
        <v>45804725.555601023</v>
      </c>
      <c r="E11" s="212">
        <v>47407890.950047053</v>
      </c>
      <c r="F11" s="212">
        <v>49067167.133298695</v>
      </c>
      <c r="G11" s="212">
        <v>50784517.982964143</v>
      </c>
    </row>
    <row r="12" spans="1:7">
      <c r="A12" s="52" t="s">
        <v>449</v>
      </c>
      <c r="B12" s="212">
        <v>40463534.07</v>
      </c>
      <c r="C12" s="212">
        <v>41879757.762449995</v>
      </c>
      <c r="D12" s="212">
        <v>43345549.284135744</v>
      </c>
      <c r="E12" s="212">
        <v>44862643.509080492</v>
      </c>
      <c r="F12" s="212">
        <v>46432836.031898305</v>
      </c>
      <c r="G12" s="212">
        <v>48057985.293014742</v>
      </c>
    </row>
    <row r="13" spans="1:7">
      <c r="A13" s="52" t="s">
        <v>450</v>
      </c>
      <c r="B13" s="212">
        <v>5114245.5</v>
      </c>
      <c r="C13" s="212">
        <v>5293244.0924999993</v>
      </c>
      <c r="D13" s="212">
        <v>5478507.6357374992</v>
      </c>
      <c r="E13" s="212">
        <v>5670255.4029883109</v>
      </c>
      <c r="F13" s="212">
        <v>5868714.3420929015</v>
      </c>
      <c r="G13" s="212">
        <v>6074119.3440661523</v>
      </c>
    </row>
    <row r="14" spans="1:7">
      <c r="A14" s="52" t="s">
        <v>451</v>
      </c>
      <c r="B14" s="212">
        <v>9522000</v>
      </c>
      <c r="C14" s="212">
        <v>9855270</v>
      </c>
      <c r="D14" s="212">
        <v>10200204.449999999</v>
      </c>
      <c r="E14" s="212">
        <v>10557211.605749998</v>
      </c>
      <c r="F14" s="212">
        <v>10926714.011951247</v>
      </c>
      <c r="G14" s="212">
        <v>11309149.00236954</v>
      </c>
    </row>
    <row r="15" spans="1:7">
      <c r="A15" s="52" t="s">
        <v>452</v>
      </c>
      <c r="B15" s="212">
        <v>0</v>
      </c>
      <c r="C15" s="212">
        <v>0</v>
      </c>
      <c r="D15" s="212">
        <v>0</v>
      </c>
      <c r="E15" s="212">
        <v>0</v>
      </c>
      <c r="F15" s="212">
        <v>0</v>
      </c>
      <c r="G15" s="212">
        <v>0</v>
      </c>
    </row>
    <row r="16" spans="1:7">
      <c r="A16" s="52" t="s">
        <v>453</v>
      </c>
      <c r="B16" s="212">
        <v>0</v>
      </c>
      <c r="C16" s="212">
        <v>0</v>
      </c>
      <c r="D16" s="212">
        <v>0</v>
      </c>
      <c r="E16" s="212">
        <v>0</v>
      </c>
      <c r="F16" s="212">
        <v>0</v>
      </c>
      <c r="G16" s="212">
        <v>0</v>
      </c>
    </row>
    <row r="17" spans="1:7">
      <c r="A17" s="52" t="s">
        <v>454</v>
      </c>
      <c r="B17" s="212">
        <v>206999.99999999997</v>
      </c>
      <c r="C17" s="212">
        <v>214244.99999999994</v>
      </c>
      <c r="D17" s="212">
        <v>221743.57499999992</v>
      </c>
      <c r="E17" s="212">
        <v>229504.60012499991</v>
      </c>
      <c r="F17" s="212">
        <v>237537.26112937488</v>
      </c>
      <c r="G17" s="212">
        <v>245851.06526890298</v>
      </c>
    </row>
    <row r="18" spans="1:7">
      <c r="A18" s="79"/>
      <c r="B18" s="53"/>
      <c r="C18" s="53"/>
      <c r="D18" s="53"/>
      <c r="E18" s="53"/>
      <c r="F18" s="53"/>
      <c r="G18" s="53"/>
    </row>
    <row r="19" spans="1:7">
      <c r="A19" s="54" t="s">
        <v>455</v>
      </c>
      <c r="B19" s="214">
        <f t="shared" ref="B19:G19" si="1">SUM(B20:B28)</f>
        <v>214762499.99999997</v>
      </c>
      <c r="C19" s="214">
        <f t="shared" si="1"/>
        <v>222279187.49999997</v>
      </c>
      <c r="D19" s="214">
        <f t="shared" si="1"/>
        <v>230058959.06249994</v>
      </c>
      <c r="E19" s="214">
        <f t="shared" si="1"/>
        <v>238111022.6296874</v>
      </c>
      <c r="F19" s="214">
        <f t="shared" si="1"/>
        <v>246444908.42172647</v>
      </c>
      <c r="G19" s="214">
        <f t="shared" si="1"/>
        <v>255070480.21648687</v>
      </c>
    </row>
    <row r="20" spans="1:7">
      <c r="A20" s="52" t="s">
        <v>446</v>
      </c>
      <c r="B20" s="212">
        <v>59305714.244999997</v>
      </c>
      <c r="C20" s="212">
        <v>61381414.243574992</v>
      </c>
      <c r="D20" s="212">
        <v>63529763.742100112</v>
      </c>
      <c r="E20" s="212">
        <v>65753305.473073609</v>
      </c>
      <c r="F20" s="212">
        <v>68054671.164631173</v>
      </c>
      <c r="G20" s="212">
        <v>70436584.655393258</v>
      </c>
    </row>
    <row r="21" spans="1:7">
      <c r="A21" s="52" t="s">
        <v>447</v>
      </c>
      <c r="B21" s="212">
        <v>15757874.999999998</v>
      </c>
      <c r="C21" s="212">
        <v>16309400.624999996</v>
      </c>
      <c r="D21" s="212">
        <v>16880229.646874994</v>
      </c>
      <c r="E21" s="212">
        <v>17471037.684515618</v>
      </c>
      <c r="F21" s="212">
        <v>18082524.003473662</v>
      </c>
      <c r="G21" s="212">
        <v>18715412.34359524</v>
      </c>
    </row>
    <row r="22" spans="1:7">
      <c r="A22" s="52" t="s">
        <v>448</v>
      </c>
      <c r="B22" s="212">
        <v>13775849.999999998</v>
      </c>
      <c r="C22" s="212">
        <v>14258004.749999996</v>
      </c>
      <c r="D22" s="212">
        <v>14757034.916249994</v>
      </c>
      <c r="E22" s="212">
        <v>15273531.138318744</v>
      </c>
      <c r="F22" s="212">
        <v>15808104.728159899</v>
      </c>
      <c r="G22" s="212">
        <v>16361388.393645493</v>
      </c>
    </row>
    <row r="23" spans="1:7">
      <c r="A23" s="52" t="s">
        <v>449</v>
      </c>
      <c r="B23" s="212">
        <v>103499.99999999999</v>
      </c>
      <c r="C23" s="212">
        <v>107122.49999999997</v>
      </c>
      <c r="D23" s="212">
        <v>110871.78749999996</v>
      </c>
      <c r="E23" s="212">
        <v>114752.30006249995</v>
      </c>
      <c r="F23" s="212">
        <v>118768.63056468744</v>
      </c>
      <c r="G23" s="212">
        <v>122925.53263445149</v>
      </c>
    </row>
    <row r="24" spans="1:7">
      <c r="A24" s="52" t="s">
        <v>450</v>
      </c>
      <c r="B24" s="212">
        <v>7925667.9155999999</v>
      </c>
      <c r="C24" s="212">
        <v>8203066.2926459992</v>
      </c>
      <c r="D24" s="212">
        <v>8490173.6128886081</v>
      </c>
      <c r="E24" s="212">
        <v>8787329.6893397085</v>
      </c>
      <c r="F24" s="212">
        <v>9094886.2284665983</v>
      </c>
      <c r="G24" s="212">
        <v>9413207.2464629281</v>
      </c>
    </row>
    <row r="25" spans="1:7">
      <c r="A25" s="52" t="s">
        <v>451</v>
      </c>
      <c r="B25" s="212">
        <v>114884999.99999999</v>
      </c>
      <c r="C25" s="212">
        <v>118905974.99999997</v>
      </c>
      <c r="D25" s="212">
        <v>123067684.12499996</v>
      </c>
      <c r="E25" s="212">
        <v>127375053.06937495</v>
      </c>
      <c r="F25" s="212">
        <v>131833179.92680307</v>
      </c>
      <c r="G25" s="212">
        <v>136447341.22424117</v>
      </c>
    </row>
    <row r="26" spans="1:7">
      <c r="A26" s="52" t="s">
        <v>452</v>
      </c>
      <c r="B26" s="212">
        <v>0</v>
      </c>
      <c r="C26" s="212">
        <v>0</v>
      </c>
      <c r="D26" s="212">
        <v>0</v>
      </c>
      <c r="E26" s="212">
        <v>0</v>
      </c>
      <c r="F26" s="212">
        <v>0</v>
      </c>
      <c r="G26" s="212">
        <v>0</v>
      </c>
    </row>
    <row r="27" spans="1:7">
      <c r="A27" s="52" t="s">
        <v>456</v>
      </c>
      <c r="B27" s="212">
        <v>0</v>
      </c>
      <c r="C27" s="212">
        <v>0</v>
      </c>
      <c r="D27" s="212">
        <v>0</v>
      </c>
      <c r="E27" s="212">
        <v>0</v>
      </c>
      <c r="F27" s="212">
        <v>0</v>
      </c>
      <c r="G27" s="212">
        <v>0</v>
      </c>
    </row>
    <row r="28" spans="1:7">
      <c r="A28" s="52" t="s">
        <v>454</v>
      </c>
      <c r="B28" s="212">
        <v>3008892.8393999995</v>
      </c>
      <c r="C28" s="212">
        <v>3114204.0887789992</v>
      </c>
      <c r="D28" s="212">
        <v>3223201.2318862639</v>
      </c>
      <c r="E28" s="212">
        <v>3336013.275002283</v>
      </c>
      <c r="F28" s="212">
        <v>3452773.7396273627</v>
      </c>
      <c r="G28" s="212">
        <v>3573620.8205143199</v>
      </c>
    </row>
    <row r="29" spans="1:7">
      <c r="A29" s="53"/>
      <c r="B29" s="53"/>
      <c r="C29" s="53"/>
      <c r="D29" s="53"/>
      <c r="E29" s="53"/>
      <c r="F29" s="53"/>
      <c r="G29" s="53"/>
    </row>
    <row r="30" spans="1:7">
      <c r="A30" s="54" t="s">
        <v>457</v>
      </c>
      <c r="B30" s="214">
        <f t="shared" ref="B30:G30" si="2">B8+B19</f>
        <v>435485565</v>
      </c>
      <c r="C30" s="214">
        <f t="shared" si="2"/>
        <v>450727559.77499992</v>
      </c>
      <c r="D30" s="214">
        <f t="shared" si="2"/>
        <v>466503024.36712492</v>
      </c>
      <c r="E30" s="214">
        <f t="shared" si="2"/>
        <v>482830630.21997422</v>
      </c>
      <c r="F30" s="214">
        <f t="shared" si="2"/>
        <v>499729702.27767324</v>
      </c>
      <c r="G30" s="214">
        <f t="shared" si="2"/>
        <v>517220241.85739183</v>
      </c>
    </row>
    <row r="31" spans="1:7">
      <c r="A31" s="57"/>
      <c r="B31" s="57"/>
      <c r="C31" s="57"/>
      <c r="D31" s="57"/>
      <c r="E31" s="57"/>
      <c r="F31" s="57"/>
      <c r="G31" s="57"/>
    </row>
  </sheetData>
  <sheetProtection password="9FCF" sheet="1" objects="1" scenarios="1"/>
  <mergeCells count="11">
    <mergeCell ref="G6:G7"/>
    <mergeCell ref="A6:A7"/>
    <mergeCell ref="C6:C7"/>
    <mergeCell ref="D6:D7"/>
    <mergeCell ref="E6:E7"/>
    <mergeCell ref="F6:F7"/>
    <mergeCell ref="A1:G1"/>
    <mergeCell ref="A2:G2"/>
    <mergeCell ref="A3:G3"/>
    <mergeCell ref="A4:G4"/>
    <mergeCell ref="A5:G5"/>
  </mergeCells>
  <dataValidations count="6">
    <dataValidation allowBlank="1" showInputMessage="1" showErrorMessage="1" prompt="Año 1 (d)" sqref="C6:C7" xr:uid="{00000000-0002-0000-1700-000000000000}"/>
    <dataValidation allowBlank="1" showInputMessage="1" showErrorMessage="1" prompt="Año 2 (d)" sqref="D6:D7" xr:uid="{00000000-0002-0000-1700-000001000000}"/>
    <dataValidation allowBlank="1" showInputMessage="1" showErrorMessage="1" prompt="Año 3 (d)" sqref="E6:E7" xr:uid="{00000000-0002-0000-1700-000002000000}"/>
    <dataValidation allowBlank="1" showInputMessage="1" showErrorMessage="1" prompt="Año 4 (d)" sqref="F6:F7" xr:uid="{00000000-0002-0000-1700-000003000000}"/>
    <dataValidation allowBlank="1" showInputMessage="1" showErrorMessage="1" prompt="Año 5 (d)" sqref="G6:G7" xr:uid="{00000000-0002-0000-1700-000004000000}"/>
    <dataValidation type="decimal" allowBlank="1" showInputMessage="1" showErrorMessage="1" sqref="B8:G30" xr:uid="{00000000-0002-0000-1700-000005000000}">
      <formula1>-1.79769313486231E+100</formula1>
      <formula2>1.79769313486231E+100</formula2>
    </dataValidation>
  </dataValidations>
  <pageMargins left="0.7" right="0.7" top="0.75" bottom="0.75" header="0.3" footer="0.3"/>
  <pageSetup scale="6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en Cuestión (de proyecto de presupuesto) (c)" xr:uid="{00000000-0002-0000-1700-000006000000}">
          <x14:formula1>
            <xm:f>'Info General'!D6</xm:f>
          </x14:formula1>
          <x14:formula2>
            <xm:f>'Info General'!E6</xm:f>
          </x14:formula2>
          <xm:sqref>B6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2"/>
  <dimension ref="A1:U22"/>
  <sheetViews>
    <sheetView workbookViewId="0">
      <selection activeCell="P1" sqref="P1:U1"/>
    </sheetView>
  </sheetViews>
  <sheetFormatPr baseColWidth="10" defaultRowHeight="1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3261</v>
      </c>
      <c r="Q1" t="s">
        <v>3262</v>
      </c>
      <c r="R1" t="s">
        <v>3263</v>
      </c>
      <c r="S1" t="s">
        <v>3264</v>
      </c>
      <c r="T1" t="s">
        <v>3265</v>
      </c>
      <c r="U1" t="s">
        <v>3266</v>
      </c>
    </row>
    <row r="2" spans="1:21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7,2,1,0,0,0,0</v>
      </c>
      <c r="B2">
        <v>7</v>
      </c>
      <c r="C2">
        <v>2</v>
      </c>
      <c r="D2">
        <v>1</v>
      </c>
      <c r="I2" t="s">
        <v>703</v>
      </c>
      <c r="P2" s="18">
        <f>'Formato 7 b)'!B8</f>
        <v>220723065</v>
      </c>
      <c r="Q2" s="18">
        <f>'Formato 7 b)'!C8</f>
        <v>228448372.27499995</v>
      </c>
      <c r="R2" s="18">
        <f>'Formato 7 b)'!D8</f>
        <v>236444065.30462494</v>
      </c>
      <c r="S2" s="18">
        <f>'Formato 7 b)'!E8</f>
        <v>244719607.59028682</v>
      </c>
      <c r="T2" s="18">
        <f>'Formato 7 b)'!F8</f>
        <v>253284793.85594678</v>
      </c>
      <c r="U2" s="18">
        <f>'Formato 7 b)'!G8</f>
        <v>262149761.64090493</v>
      </c>
    </row>
    <row r="3" spans="1:21">
      <c r="A3" t="str">
        <f t="shared" ref="A3:A2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7,2,1,1,0,0,0</v>
      </c>
      <c r="B3">
        <v>7</v>
      </c>
      <c r="C3">
        <v>2</v>
      </c>
      <c r="D3">
        <v>1</v>
      </c>
      <c r="E3">
        <v>1</v>
      </c>
      <c r="J3" t="s">
        <v>3143</v>
      </c>
      <c r="P3" s="18">
        <f>'Formato 7 b)'!B9</f>
        <v>109299801.4515</v>
      </c>
      <c r="Q3" s="18">
        <f>'Formato 7 b)'!C9</f>
        <v>113125294.50230248</v>
      </c>
      <c r="R3" s="18">
        <f>'Formato 7 b)'!D9</f>
        <v>117084679.80988306</v>
      </c>
      <c r="S3" s="18">
        <f>'Formato 7 b)'!E9</f>
        <v>121182643.60322896</v>
      </c>
      <c r="T3" s="18">
        <f>'Formato 7 b)'!F9</f>
        <v>125424036.12934196</v>
      </c>
      <c r="U3" s="18">
        <f>'Formato 7 b)'!G9</f>
        <v>129813877.39386892</v>
      </c>
    </row>
    <row r="4" spans="1:21">
      <c r="A4" t="str">
        <f t="shared" si="0"/>
        <v>7,2,1,2,0,0,0</v>
      </c>
      <c r="B4">
        <v>7</v>
      </c>
      <c r="C4">
        <v>2</v>
      </c>
      <c r="D4">
        <v>1</v>
      </c>
      <c r="E4">
        <v>2</v>
      </c>
      <c r="J4" t="s">
        <v>3151</v>
      </c>
      <c r="P4" s="18">
        <f>'Formato 7 b)'!B10</f>
        <v>13357282.544999998</v>
      </c>
      <c r="Q4" s="18">
        <f>'Formato 7 b)'!C10</f>
        <v>13824787.434074996</v>
      </c>
      <c r="R4" s="18">
        <f>'Formato 7 b)'!D10</f>
        <v>14308654.99426762</v>
      </c>
      <c r="S4" s="18">
        <f>'Formato 7 b)'!E10</f>
        <v>14809457.919066986</v>
      </c>
      <c r="T4" s="18">
        <f>'Formato 7 b)'!F10</f>
        <v>15327788.946234329</v>
      </c>
      <c r="U4" s="18">
        <f>'Formato 7 b)'!G10</f>
        <v>15864261.559352528</v>
      </c>
    </row>
    <row r="5" spans="1:21">
      <c r="A5" t="str">
        <f t="shared" si="0"/>
        <v>7,2,1,3,0,0,0</v>
      </c>
      <c r="B5">
        <v>7</v>
      </c>
      <c r="C5">
        <v>2</v>
      </c>
      <c r="D5">
        <v>1</v>
      </c>
      <c r="E5">
        <v>3</v>
      </c>
      <c r="J5" t="s">
        <v>3170</v>
      </c>
      <c r="P5" s="18">
        <f>'Formato 7 b)'!B11</f>
        <v>42759201.433499999</v>
      </c>
      <c r="Q5" s="18">
        <f>'Formato 7 b)'!C11</f>
        <v>44255773.483672492</v>
      </c>
      <c r="R5" s="18">
        <f>'Formato 7 b)'!D11</f>
        <v>45804725.555601023</v>
      </c>
      <c r="S5" s="18">
        <f>'Formato 7 b)'!E11</f>
        <v>47407890.950047053</v>
      </c>
      <c r="T5" s="18">
        <f>'Formato 7 b)'!F11</f>
        <v>49067167.133298695</v>
      </c>
      <c r="U5" s="18">
        <f>'Formato 7 b)'!G11</f>
        <v>50784517.982964143</v>
      </c>
    </row>
    <row r="6" spans="1:21">
      <c r="A6" t="str">
        <f t="shared" si="0"/>
        <v>7,2,1,4,0,0,0</v>
      </c>
      <c r="B6">
        <v>7</v>
      </c>
      <c r="C6">
        <v>2</v>
      </c>
      <c r="D6">
        <v>1</v>
      </c>
      <c r="E6">
        <v>4</v>
      </c>
      <c r="J6" t="s">
        <v>3171</v>
      </c>
      <c r="P6" s="18">
        <f>'Formato 7 b)'!B12</f>
        <v>40463534.07</v>
      </c>
      <c r="Q6" s="18">
        <f>'Formato 7 b)'!C12</f>
        <v>41879757.762449995</v>
      </c>
      <c r="R6" s="18">
        <f>'Formato 7 b)'!D12</f>
        <v>43345549.284135744</v>
      </c>
      <c r="S6" s="18">
        <f>'Formato 7 b)'!E12</f>
        <v>44862643.509080492</v>
      </c>
      <c r="T6" s="18">
        <f>'Formato 7 b)'!F12</f>
        <v>46432836.031898305</v>
      </c>
      <c r="U6" s="18">
        <f>'Formato 7 b)'!G12</f>
        <v>48057985.293014742</v>
      </c>
    </row>
    <row r="7" spans="1:21">
      <c r="A7" t="str">
        <f t="shared" si="0"/>
        <v>7,2,1,5,0,0,0</v>
      </c>
      <c r="B7">
        <v>7</v>
      </c>
      <c r="C7">
        <v>2</v>
      </c>
      <c r="D7">
        <v>1</v>
      </c>
      <c r="E7">
        <v>5</v>
      </c>
      <c r="J7" t="s">
        <v>3190</v>
      </c>
      <c r="P7" s="18">
        <f>'Formato 7 b)'!B13</f>
        <v>5114245.5</v>
      </c>
      <c r="Q7" s="18">
        <f>'Formato 7 b)'!C13</f>
        <v>5293244.0924999993</v>
      </c>
      <c r="R7" s="18">
        <f>'Formato 7 b)'!D13</f>
        <v>5478507.6357374992</v>
      </c>
      <c r="S7" s="18">
        <f>'Formato 7 b)'!E13</f>
        <v>5670255.4029883109</v>
      </c>
      <c r="T7" s="18">
        <f>'Formato 7 b)'!F13</f>
        <v>5868714.3420929015</v>
      </c>
      <c r="U7" s="18">
        <f>'Formato 7 b)'!G13</f>
        <v>6074119.3440661523</v>
      </c>
    </row>
    <row r="8" spans="1:21">
      <c r="A8" t="str">
        <f t="shared" si="0"/>
        <v>7,2,1,6,0,0,0</v>
      </c>
      <c r="B8">
        <v>7</v>
      </c>
      <c r="C8">
        <v>2</v>
      </c>
      <c r="D8">
        <v>1</v>
      </c>
      <c r="E8">
        <v>6</v>
      </c>
      <c r="J8" t="s">
        <v>3191</v>
      </c>
      <c r="P8" s="18">
        <f>'Formato 7 b)'!B14</f>
        <v>9522000</v>
      </c>
      <c r="Q8" s="18">
        <f>'Formato 7 b)'!C14</f>
        <v>9855270</v>
      </c>
      <c r="R8" s="18">
        <f>'Formato 7 b)'!D14</f>
        <v>10200204.449999999</v>
      </c>
      <c r="S8" s="18">
        <f>'Formato 7 b)'!E14</f>
        <v>10557211.605749998</v>
      </c>
      <c r="T8" s="18">
        <f>'Formato 7 b)'!F14</f>
        <v>10926714.011951247</v>
      </c>
      <c r="U8" s="18">
        <f>'Formato 7 b)'!G14</f>
        <v>11309149.00236954</v>
      </c>
    </row>
    <row r="9" spans="1:21">
      <c r="A9" t="str">
        <f t="shared" si="0"/>
        <v>7,2,1,7,0,0,0</v>
      </c>
      <c r="B9">
        <v>7</v>
      </c>
      <c r="C9">
        <v>2</v>
      </c>
      <c r="D9">
        <v>1</v>
      </c>
      <c r="E9">
        <v>7</v>
      </c>
      <c r="J9" t="s">
        <v>3195</v>
      </c>
      <c r="P9" s="18">
        <f>'Formato 7 b)'!B15</f>
        <v>0</v>
      </c>
      <c r="Q9" s="18">
        <f>'Formato 7 b)'!C15</f>
        <v>0</v>
      </c>
      <c r="R9" s="18">
        <f>'Formato 7 b)'!D15</f>
        <v>0</v>
      </c>
      <c r="S9" s="18">
        <f>'Formato 7 b)'!E15</f>
        <v>0</v>
      </c>
      <c r="T9" s="18">
        <f>'Formato 7 b)'!F15</f>
        <v>0</v>
      </c>
      <c r="U9" s="18">
        <f>'Formato 7 b)'!G15</f>
        <v>0</v>
      </c>
    </row>
    <row r="10" spans="1:21">
      <c r="A10" t="str">
        <f t="shared" si="0"/>
        <v>7,2,1,8,0,0,0</v>
      </c>
      <c r="B10">
        <v>7</v>
      </c>
      <c r="C10">
        <v>2</v>
      </c>
      <c r="D10">
        <v>1</v>
      </c>
      <c r="E10">
        <v>8</v>
      </c>
      <c r="J10" t="s">
        <v>3259</v>
      </c>
      <c r="P10" s="18">
        <f>'Formato 7 b)'!B16</f>
        <v>0</v>
      </c>
      <c r="Q10" s="18">
        <f>'Formato 7 b)'!C16</f>
        <v>0</v>
      </c>
      <c r="R10" s="18">
        <f>'Formato 7 b)'!D16</f>
        <v>0</v>
      </c>
      <c r="S10" s="18">
        <f>'Formato 7 b)'!E16</f>
        <v>0</v>
      </c>
      <c r="T10" s="18">
        <f>'Formato 7 b)'!F16</f>
        <v>0</v>
      </c>
      <c r="U10" s="18">
        <f>'Formato 7 b)'!G16</f>
        <v>0</v>
      </c>
    </row>
    <row r="11" spans="1:21">
      <c r="A11" t="str">
        <f t="shared" si="0"/>
        <v>7,2,1,9,0,0,0</v>
      </c>
      <c r="B11">
        <v>7</v>
      </c>
      <c r="C11">
        <v>2</v>
      </c>
      <c r="D11">
        <v>1</v>
      </c>
      <c r="E11">
        <v>9</v>
      </c>
      <c r="J11" t="s">
        <v>661</v>
      </c>
      <c r="P11" s="18">
        <f>'Formato 7 b)'!B17</f>
        <v>206999.99999999997</v>
      </c>
      <c r="Q11" s="18">
        <f>'Formato 7 b)'!C17</f>
        <v>214244.99999999994</v>
      </c>
      <c r="R11" s="18">
        <f>'Formato 7 b)'!D17</f>
        <v>221743.57499999992</v>
      </c>
      <c r="S11" s="18">
        <f>'Formato 7 b)'!E17</f>
        <v>229504.60012499991</v>
      </c>
      <c r="T11" s="18">
        <f>'Formato 7 b)'!F17</f>
        <v>237537.26112937488</v>
      </c>
      <c r="U11" s="18">
        <f>'Formato 7 b)'!G17</f>
        <v>245851.06526890298</v>
      </c>
    </row>
    <row r="12" spans="1:21">
      <c r="A12" t="str">
        <f t="shared" si="0"/>
        <v>7,2,2,0,0,0,0</v>
      </c>
      <c r="B12">
        <v>7</v>
      </c>
      <c r="C12">
        <v>2</v>
      </c>
      <c r="D12">
        <v>2</v>
      </c>
      <c r="I12" t="s">
        <v>704</v>
      </c>
      <c r="P12" s="18">
        <f>'Formato 7 b)'!B19</f>
        <v>214762499.99999997</v>
      </c>
      <c r="Q12" s="18">
        <f>'Formato 7 b)'!C19</f>
        <v>222279187.49999997</v>
      </c>
      <c r="R12" s="18">
        <f>'Formato 7 b)'!D19</f>
        <v>230058959.06249994</v>
      </c>
      <c r="S12" s="18">
        <f>'Formato 7 b)'!E19</f>
        <v>238111022.6296874</v>
      </c>
      <c r="T12" s="18">
        <f>'Formato 7 b)'!F19</f>
        <v>246444908.42172647</v>
      </c>
      <c r="U12" s="18">
        <f>'Formato 7 b)'!G19</f>
        <v>255070480.21648687</v>
      </c>
    </row>
    <row r="13" spans="1:21">
      <c r="A13" t="str">
        <f t="shared" si="0"/>
        <v>7,2,2,1,0,0,0</v>
      </c>
      <c r="B13">
        <v>7</v>
      </c>
      <c r="C13">
        <v>2</v>
      </c>
      <c r="D13">
        <v>2</v>
      </c>
      <c r="E13">
        <v>1</v>
      </c>
      <c r="J13" t="s">
        <v>3143</v>
      </c>
      <c r="P13" s="18">
        <f>'Formato 7 b)'!B20</f>
        <v>59305714.244999997</v>
      </c>
      <c r="Q13" s="18">
        <f>'Formato 7 b)'!C20</f>
        <v>61381414.243574992</v>
      </c>
      <c r="R13" s="18">
        <f>'Formato 7 b)'!D20</f>
        <v>63529763.742100112</v>
      </c>
      <c r="S13" s="18">
        <f>'Formato 7 b)'!E20</f>
        <v>65753305.473073609</v>
      </c>
      <c r="T13" s="18">
        <f>'Formato 7 b)'!F20</f>
        <v>68054671.164631173</v>
      </c>
      <c r="U13" s="18">
        <f>'Formato 7 b)'!G20</f>
        <v>70436584.655393258</v>
      </c>
    </row>
    <row r="14" spans="1:21">
      <c r="A14" t="str">
        <f t="shared" si="0"/>
        <v>7,2,2,2,0,0,0</v>
      </c>
      <c r="B14">
        <v>7</v>
      </c>
      <c r="C14">
        <v>2</v>
      </c>
      <c r="D14">
        <v>2</v>
      </c>
      <c r="E14">
        <v>2</v>
      </c>
      <c r="J14" t="s">
        <v>3151</v>
      </c>
      <c r="P14" s="18">
        <f>'Formato 7 b)'!B21</f>
        <v>15757874.999999998</v>
      </c>
      <c r="Q14" s="18">
        <f>'Formato 7 b)'!C21</f>
        <v>16309400.624999996</v>
      </c>
      <c r="R14" s="18">
        <f>'Formato 7 b)'!D21</f>
        <v>16880229.646874994</v>
      </c>
      <c r="S14" s="18">
        <f>'Formato 7 b)'!E21</f>
        <v>17471037.684515618</v>
      </c>
      <c r="T14" s="18">
        <f>'Formato 7 b)'!F21</f>
        <v>18082524.003473662</v>
      </c>
      <c r="U14" s="18">
        <f>'Formato 7 b)'!G21</f>
        <v>18715412.34359524</v>
      </c>
    </row>
    <row r="15" spans="1:21">
      <c r="A15" t="str">
        <f t="shared" si="0"/>
        <v>7,2,2,3,0,0,0</v>
      </c>
      <c r="B15">
        <v>7</v>
      </c>
      <c r="C15">
        <v>2</v>
      </c>
      <c r="D15">
        <v>2</v>
      </c>
      <c r="E15">
        <v>3</v>
      </c>
      <c r="J15" t="s">
        <v>3170</v>
      </c>
      <c r="P15" s="18">
        <f>'Formato 7 b)'!B22</f>
        <v>13775849.999999998</v>
      </c>
      <c r="Q15" s="18">
        <f>'Formato 7 b)'!C22</f>
        <v>14258004.749999996</v>
      </c>
      <c r="R15" s="18">
        <f>'Formato 7 b)'!D22</f>
        <v>14757034.916249994</v>
      </c>
      <c r="S15" s="18">
        <f>'Formato 7 b)'!E22</f>
        <v>15273531.138318744</v>
      </c>
      <c r="T15" s="18">
        <f>'Formato 7 b)'!F22</f>
        <v>15808104.728159899</v>
      </c>
      <c r="U15" s="18">
        <f>'Formato 7 b)'!G22</f>
        <v>16361388.393645493</v>
      </c>
    </row>
    <row r="16" spans="1:21">
      <c r="A16" t="str">
        <f t="shared" si="0"/>
        <v>7,2,2,4,0,0,0</v>
      </c>
      <c r="B16">
        <v>7</v>
      </c>
      <c r="C16">
        <v>2</v>
      </c>
      <c r="D16">
        <v>2</v>
      </c>
      <c r="E16">
        <v>4</v>
      </c>
      <c r="J16" t="s">
        <v>3171</v>
      </c>
      <c r="P16" s="18">
        <f>'Formato 7 b)'!B23</f>
        <v>103499.99999999999</v>
      </c>
      <c r="Q16" s="18">
        <f>'Formato 7 b)'!C23</f>
        <v>107122.49999999997</v>
      </c>
      <c r="R16" s="18">
        <f>'Formato 7 b)'!D23</f>
        <v>110871.78749999996</v>
      </c>
      <c r="S16" s="18">
        <f>'Formato 7 b)'!E23</f>
        <v>114752.30006249995</v>
      </c>
      <c r="T16" s="18">
        <f>'Formato 7 b)'!F23</f>
        <v>118768.63056468744</v>
      </c>
      <c r="U16" s="18">
        <f>'Formato 7 b)'!G23</f>
        <v>122925.53263445149</v>
      </c>
    </row>
    <row r="17" spans="1:21">
      <c r="A17" t="str">
        <f t="shared" si="0"/>
        <v>7,2,2,5,0,0,0</v>
      </c>
      <c r="B17">
        <v>7</v>
      </c>
      <c r="C17">
        <v>2</v>
      </c>
      <c r="D17">
        <v>2</v>
      </c>
      <c r="E17">
        <v>5</v>
      </c>
      <c r="J17" t="s">
        <v>3190</v>
      </c>
      <c r="P17" s="18">
        <f>'Formato 7 b)'!B24</f>
        <v>7925667.9155999999</v>
      </c>
      <c r="Q17" s="18">
        <f>'Formato 7 b)'!C24</f>
        <v>8203066.2926459992</v>
      </c>
      <c r="R17" s="18">
        <f>'Formato 7 b)'!D24</f>
        <v>8490173.6128886081</v>
      </c>
      <c r="S17" s="18">
        <f>'Formato 7 b)'!E24</f>
        <v>8787329.6893397085</v>
      </c>
      <c r="T17" s="18">
        <f>'Formato 7 b)'!F24</f>
        <v>9094886.2284665983</v>
      </c>
      <c r="U17" s="18">
        <f>'Formato 7 b)'!G24</f>
        <v>9413207.2464629281</v>
      </c>
    </row>
    <row r="18" spans="1:21">
      <c r="A18" t="str">
        <f t="shared" si="0"/>
        <v>7,2,2,6,0,0,0</v>
      </c>
      <c r="B18">
        <v>7</v>
      </c>
      <c r="C18">
        <v>2</v>
      </c>
      <c r="D18">
        <v>2</v>
      </c>
      <c r="E18">
        <v>6</v>
      </c>
      <c r="J18" t="s">
        <v>3191</v>
      </c>
      <c r="P18" s="18">
        <f>'Formato 7 b)'!B25</f>
        <v>114884999.99999999</v>
      </c>
      <c r="Q18" s="18">
        <f>'Formato 7 b)'!C25</f>
        <v>118905974.99999997</v>
      </c>
      <c r="R18" s="18">
        <f>'Formato 7 b)'!D25</f>
        <v>123067684.12499996</v>
      </c>
      <c r="S18" s="18">
        <f>'Formato 7 b)'!E25</f>
        <v>127375053.06937495</v>
      </c>
      <c r="T18" s="18">
        <f>'Formato 7 b)'!F25</f>
        <v>131833179.92680307</v>
      </c>
      <c r="U18" s="18">
        <f>'Formato 7 b)'!G25</f>
        <v>136447341.22424117</v>
      </c>
    </row>
    <row r="19" spans="1:21">
      <c r="A19" t="str">
        <f t="shared" si="0"/>
        <v>7,2,2,7,0,0,0</v>
      </c>
      <c r="B19">
        <v>7</v>
      </c>
      <c r="C19">
        <v>2</v>
      </c>
      <c r="D19">
        <v>2</v>
      </c>
      <c r="E19">
        <v>7</v>
      </c>
      <c r="J19" t="s">
        <v>3195</v>
      </c>
      <c r="P19" s="18">
        <f>'Formato 7 b)'!B26</f>
        <v>0</v>
      </c>
      <c r="Q19" s="18">
        <f>'Formato 7 b)'!C26</f>
        <v>0</v>
      </c>
      <c r="R19" s="18">
        <f>'Formato 7 b)'!D26</f>
        <v>0</v>
      </c>
      <c r="S19" s="18">
        <f>'Formato 7 b)'!E26</f>
        <v>0</v>
      </c>
      <c r="T19" s="18">
        <f>'Formato 7 b)'!F26</f>
        <v>0</v>
      </c>
      <c r="U19" s="18">
        <f>'Formato 7 b)'!G26</f>
        <v>0</v>
      </c>
    </row>
    <row r="20" spans="1:21">
      <c r="A20" t="str">
        <f t="shared" si="0"/>
        <v>7,2,2,8,0,0,0</v>
      </c>
      <c r="B20">
        <v>7</v>
      </c>
      <c r="C20">
        <v>2</v>
      </c>
      <c r="D20">
        <v>2</v>
      </c>
      <c r="E20">
        <v>8</v>
      </c>
      <c r="J20" t="s">
        <v>3203</v>
      </c>
      <c r="P20" s="18">
        <f>'Formato 7 b)'!B27</f>
        <v>0</v>
      </c>
      <c r="Q20" s="18">
        <f>'Formato 7 b)'!C27</f>
        <v>0</v>
      </c>
      <c r="R20" s="18">
        <f>'Formato 7 b)'!D27</f>
        <v>0</v>
      </c>
      <c r="S20" s="18">
        <f>'Formato 7 b)'!E27</f>
        <v>0</v>
      </c>
      <c r="T20" s="18">
        <f>'Formato 7 b)'!F27</f>
        <v>0</v>
      </c>
      <c r="U20" s="18">
        <f>'Formato 7 b)'!G27</f>
        <v>0</v>
      </c>
    </row>
    <row r="21" spans="1:21">
      <c r="A21" t="str">
        <f t="shared" si="0"/>
        <v>7,2,2,9,0,0,0</v>
      </c>
      <c r="B21">
        <v>7</v>
      </c>
      <c r="C21">
        <v>2</v>
      </c>
      <c r="D21">
        <v>2</v>
      </c>
      <c r="E21">
        <v>9</v>
      </c>
      <c r="J21" t="s">
        <v>661</v>
      </c>
      <c r="P21" s="18">
        <f>'Formato 7 b)'!B28</f>
        <v>3008892.8393999995</v>
      </c>
      <c r="Q21" s="18">
        <f>'Formato 7 b)'!C28</f>
        <v>3114204.0887789992</v>
      </c>
      <c r="R21" s="18">
        <f>'Formato 7 b)'!D28</f>
        <v>3223201.2318862639</v>
      </c>
      <c r="S21" s="18">
        <f>'Formato 7 b)'!E28</f>
        <v>3336013.275002283</v>
      </c>
      <c r="T21" s="18">
        <f>'Formato 7 b)'!F28</f>
        <v>3452773.7396273627</v>
      </c>
      <c r="U21" s="18">
        <f>'Formato 7 b)'!G28</f>
        <v>3573620.8205143199</v>
      </c>
    </row>
    <row r="22" spans="1:21">
      <c r="A22" t="str">
        <f t="shared" si="0"/>
        <v>7,2,3,0,0,0,0</v>
      </c>
      <c r="B22">
        <v>7</v>
      </c>
      <c r="C22">
        <v>2</v>
      </c>
      <c r="D22">
        <v>3</v>
      </c>
      <c r="I22" t="s">
        <v>3260</v>
      </c>
      <c r="P22" s="18">
        <f>'Formato 7 b)'!B30</f>
        <v>435485565</v>
      </c>
      <c r="Q22" s="18">
        <f>'Formato 7 b)'!C30</f>
        <v>450727559.77499992</v>
      </c>
      <c r="R22" s="18">
        <f>'Formato 7 b)'!D30</f>
        <v>466503024.36712492</v>
      </c>
      <c r="S22" s="18">
        <f>'Formato 7 b)'!E30</f>
        <v>482830630.21997422</v>
      </c>
      <c r="T22" s="18">
        <f>'Formato 7 b)'!F30</f>
        <v>499729702.27767324</v>
      </c>
      <c r="U22" s="18">
        <f>'Formato 7 b)'!G30</f>
        <v>517220241.85739183</v>
      </c>
    </row>
  </sheetData>
  <sheetProtection algorithmName="SHA-512" hashValue="TMXg/huBkz9/ONd1PjKuZFE0q3xdgwmYyO02rcVBuxvwYOHRxyPa/CdtblcQ+vSRGwPSHsnIBSIll2CqVH+gmQ==" saltValue="tNZZX0yf8dq7XC0YJhoMSg==" spinCount="100000" sheet="1" objects="1" scenarios="1"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12">
    <pageSetUpPr fitToPage="1"/>
  </sheetPr>
  <dimension ref="A1:G47"/>
  <sheetViews>
    <sheetView showGridLines="0" topLeftCell="B1" zoomScale="90" zoomScaleNormal="90" workbookViewId="0">
      <selection activeCell="G7" sqref="G7"/>
    </sheetView>
  </sheetViews>
  <sheetFormatPr baseColWidth="10" defaultColWidth="0" defaultRowHeight="15" zeroHeight="1"/>
  <cols>
    <col min="1" max="1" width="88.140625" customWidth="1"/>
    <col min="2" max="7" width="20.7109375" customWidth="1"/>
    <col min="8" max="16384" width="10.85546875" hidden="1"/>
  </cols>
  <sheetData>
    <row r="1" spans="1:7" s="81" customFormat="1" ht="37.5" customHeight="1">
      <c r="A1" s="265" t="s">
        <v>458</v>
      </c>
      <c r="B1" s="265"/>
      <c r="C1" s="265"/>
      <c r="D1" s="265"/>
      <c r="E1" s="265"/>
      <c r="F1" s="265"/>
      <c r="G1" s="265"/>
    </row>
    <row r="2" spans="1:7">
      <c r="A2" s="247" t="str">
        <f>ENTIDAD</f>
        <v>Municipio de Valle de Santiago, Gobierno del Estado de Guanajuato</v>
      </c>
      <c r="B2" s="248"/>
      <c r="C2" s="248"/>
      <c r="D2" s="248"/>
      <c r="E2" s="248"/>
      <c r="F2" s="248"/>
      <c r="G2" s="249"/>
    </row>
    <row r="3" spans="1:7">
      <c r="A3" s="250" t="s">
        <v>459</v>
      </c>
      <c r="B3" s="251"/>
      <c r="C3" s="251"/>
      <c r="D3" s="251"/>
      <c r="E3" s="251"/>
      <c r="F3" s="251"/>
      <c r="G3" s="252"/>
    </row>
    <row r="4" spans="1:7">
      <c r="A4" s="256" t="s">
        <v>118</v>
      </c>
      <c r="B4" s="257"/>
      <c r="C4" s="257"/>
      <c r="D4" s="257"/>
      <c r="E4" s="257"/>
      <c r="F4" s="257"/>
      <c r="G4" s="258"/>
    </row>
    <row r="5" spans="1:7">
      <c r="A5" s="282" t="s">
        <v>3280</v>
      </c>
      <c r="B5" s="280" t="str">
        <f>ANIO5R</f>
        <v>2015 ¹ (c)</v>
      </c>
      <c r="C5" s="280" t="str">
        <f>ANIO4R</f>
        <v>2016 ¹ (c)</v>
      </c>
      <c r="D5" s="280" t="str">
        <f>ANIO3R</f>
        <v>2017 ¹ (c)</v>
      </c>
      <c r="E5" s="280" t="str">
        <f>ANIO2R</f>
        <v>2018 ¹ (c)</v>
      </c>
      <c r="F5" s="280" t="str">
        <f>ANIO1R</f>
        <v>2019 ¹ (c)</v>
      </c>
      <c r="G5" s="50">
        <f>ANIO_INFORME</f>
        <v>2020</v>
      </c>
    </row>
    <row r="6" spans="1:7" ht="32.1" customHeight="1">
      <c r="A6" s="283"/>
      <c r="B6" s="281"/>
      <c r="C6" s="281"/>
      <c r="D6" s="281"/>
      <c r="E6" s="281"/>
      <c r="F6" s="281"/>
      <c r="G6" s="78" t="s">
        <v>3286</v>
      </c>
    </row>
    <row r="7" spans="1:7">
      <c r="A7" s="51" t="s">
        <v>460</v>
      </c>
      <c r="B7" s="171">
        <f t="shared" ref="B7:G7" si="0">SUM(B8:B19)</f>
        <v>154959780.27999997</v>
      </c>
      <c r="C7" s="171">
        <f t="shared" si="0"/>
        <v>175786371.61000001</v>
      </c>
      <c r="D7" s="171">
        <f t="shared" si="0"/>
        <v>187988678.62000003</v>
      </c>
      <c r="E7" s="171">
        <f t="shared" si="0"/>
        <v>198541775.07999998</v>
      </c>
      <c r="F7" s="171">
        <f t="shared" si="0"/>
        <v>211540540.31</v>
      </c>
      <c r="G7" s="171">
        <f t="shared" si="0"/>
        <v>168076440.77000001</v>
      </c>
    </row>
    <row r="8" spans="1:7">
      <c r="A8" s="52" t="s">
        <v>461</v>
      </c>
      <c r="B8" s="215">
        <v>15001560.93</v>
      </c>
      <c r="C8" s="216">
        <v>15040551.369999999</v>
      </c>
      <c r="D8" s="215">
        <v>17418028.440000001</v>
      </c>
      <c r="E8" s="216">
        <v>17265944.629999999</v>
      </c>
      <c r="F8" s="193">
        <v>18726958.239999998</v>
      </c>
      <c r="G8" s="181">
        <f>'Formato 5'!E9</f>
        <v>20092865.550000001</v>
      </c>
    </row>
    <row r="9" spans="1:7">
      <c r="A9" s="52" t="s">
        <v>462</v>
      </c>
      <c r="B9" s="215">
        <v>0</v>
      </c>
      <c r="C9" s="216">
        <v>0</v>
      </c>
      <c r="D9" s="215">
        <v>0</v>
      </c>
      <c r="E9" s="216">
        <v>0</v>
      </c>
      <c r="F9" s="193">
        <v>0</v>
      </c>
      <c r="G9" s="181">
        <f>'Formato 5'!E10</f>
        <v>0</v>
      </c>
    </row>
    <row r="10" spans="1:7">
      <c r="A10" s="52" t="s">
        <v>463</v>
      </c>
      <c r="B10" s="215">
        <v>142005</v>
      </c>
      <c r="C10" s="216">
        <v>187717</v>
      </c>
      <c r="D10" s="215">
        <v>304400</v>
      </c>
      <c r="E10" s="216">
        <v>5738426.1200000001</v>
      </c>
      <c r="F10" s="193">
        <v>1569712.75</v>
      </c>
      <c r="G10" s="181">
        <f>'Formato 5'!E11</f>
        <v>5214526.49</v>
      </c>
    </row>
    <row r="11" spans="1:7">
      <c r="A11" s="52" t="s">
        <v>464</v>
      </c>
      <c r="B11" s="215">
        <v>11396868.09</v>
      </c>
      <c r="C11" s="216">
        <v>20329496.73</v>
      </c>
      <c r="D11" s="215">
        <v>23896599.329999998</v>
      </c>
      <c r="E11" s="216">
        <v>23801553.41</v>
      </c>
      <c r="F11" s="193">
        <v>24094063.550000001</v>
      </c>
      <c r="G11" s="181">
        <f>'Formato 5'!E12</f>
        <v>17742214.800000001</v>
      </c>
    </row>
    <row r="12" spans="1:7">
      <c r="A12" s="52" t="s">
        <v>465</v>
      </c>
      <c r="B12" s="215">
        <v>2187891.75</v>
      </c>
      <c r="C12" s="216">
        <v>2751825.94</v>
      </c>
      <c r="D12" s="215">
        <v>3596206.82</v>
      </c>
      <c r="E12" s="216">
        <v>4109665.89</v>
      </c>
      <c r="F12" s="193">
        <v>4584706.93</v>
      </c>
      <c r="G12" s="181">
        <f>'Formato 5'!E13</f>
        <v>3054405.48</v>
      </c>
    </row>
    <row r="13" spans="1:7">
      <c r="A13" s="55" t="s">
        <v>466</v>
      </c>
      <c r="B13" s="215">
        <v>2103030.7200000002</v>
      </c>
      <c r="C13" s="216">
        <v>2643629.5099999998</v>
      </c>
      <c r="D13" s="215">
        <v>1771060.76</v>
      </c>
      <c r="E13" s="216">
        <v>1598221.26</v>
      </c>
      <c r="F13" s="193">
        <v>2322233.85</v>
      </c>
      <c r="G13" s="181">
        <f>'Formato 5'!E14</f>
        <v>1147688.5</v>
      </c>
    </row>
    <row r="14" spans="1:7">
      <c r="A14" s="52" t="s">
        <v>467</v>
      </c>
      <c r="B14" s="215">
        <v>0</v>
      </c>
      <c r="C14" s="216">
        <v>0</v>
      </c>
      <c r="D14" s="215">
        <v>0</v>
      </c>
      <c r="E14" s="216">
        <v>0</v>
      </c>
      <c r="F14" s="193">
        <v>0</v>
      </c>
      <c r="G14" s="181">
        <f>'Formato 5'!E15</f>
        <v>0</v>
      </c>
    </row>
    <row r="15" spans="1:7">
      <c r="A15" s="52" t="s">
        <v>468</v>
      </c>
      <c r="B15" s="215">
        <v>108760072.39999999</v>
      </c>
      <c r="C15" s="216">
        <v>123127586.30000001</v>
      </c>
      <c r="D15" s="215">
        <v>133446883.19000001</v>
      </c>
      <c r="E15" s="216">
        <v>141704600.88</v>
      </c>
      <c r="F15" s="193">
        <v>157700128.43000001</v>
      </c>
      <c r="G15" s="181">
        <f>'Formato 5'!E16</f>
        <v>119563857.47000001</v>
      </c>
    </row>
    <row r="16" spans="1:7">
      <c r="A16" s="52" t="s">
        <v>469</v>
      </c>
      <c r="B16" s="215">
        <v>1951515.7599999998</v>
      </c>
      <c r="C16" s="216">
        <v>2406384.89</v>
      </c>
      <c r="D16" s="215">
        <v>2715618.94</v>
      </c>
      <c r="E16" s="216">
        <v>2858362.89</v>
      </c>
      <c r="F16" s="193">
        <v>2542736.56</v>
      </c>
      <c r="G16" s="181">
        <f>'Formato 5'!E28</f>
        <v>1260882.48</v>
      </c>
    </row>
    <row r="17" spans="1:7">
      <c r="A17" s="52" t="s">
        <v>3290</v>
      </c>
      <c r="B17" s="215">
        <v>0</v>
      </c>
      <c r="C17" s="216">
        <v>0</v>
      </c>
      <c r="D17" s="215">
        <v>0</v>
      </c>
      <c r="E17" s="216">
        <v>0</v>
      </c>
      <c r="F17" s="216">
        <v>0</v>
      </c>
      <c r="G17" s="181">
        <f>'Formato 5'!E34</f>
        <v>0</v>
      </c>
    </row>
    <row r="18" spans="1:7">
      <c r="A18" s="52" t="s">
        <v>470</v>
      </c>
      <c r="B18" s="215">
        <v>3936848.66</v>
      </c>
      <c r="C18" s="216">
        <v>2953816.31</v>
      </c>
      <c r="D18" s="215">
        <v>2739878.15</v>
      </c>
      <c r="E18" s="216">
        <v>1465000</v>
      </c>
      <c r="F18" s="216">
        <v>0</v>
      </c>
      <c r="G18" s="181">
        <f>'Formato 5'!E35</f>
        <v>0</v>
      </c>
    </row>
    <row r="19" spans="1:7">
      <c r="A19" s="52" t="s">
        <v>471</v>
      </c>
      <c r="B19" s="215">
        <v>9479986.9699999988</v>
      </c>
      <c r="C19" s="216">
        <v>6345363.5600000005</v>
      </c>
      <c r="D19" s="215">
        <v>2100002.9900000002</v>
      </c>
      <c r="E19" s="216">
        <v>0</v>
      </c>
      <c r="F19" s="216">
        <v>0</v>
      </c>
      <c r="G19" s="181">
        <f>'Formato 5'!E38</f>
        <v>0</v>
      </c>
    </row>
    <row r="20" spans="1:7">
      <c r="A20" s="53"/>
      <c r="B20" s="53"/>
      <c r="C20" s="53"/>
      <c r="D20" s="53"/>
      <c r="E20" s="53"/>
      <c r="F20" s="53"/>
      <c r="G20" s="53"/>
    </row>
    <row r="21" spans="1:7">
      <c r="A21" s="54" t="s">
        <v>477</v>
      </c>
      <c r="B21" s="191">
        <f t="shared" ref="B21:G21" si="1">SUM(B22:B26)</f>
        <v>232956323.80000001</v>
      </c>
      <c r="C21" s="191">
        <f t="shared" si="1"/>
        <v>258165757.25999999</v>
      </c>
      <c r="D21" s="191">
        <f t="shared" si="1"/>
        <v>233008331.42000002</v>
      </c>
      <c r="E21" s="191">
        <f t="shared" si="1"/>
        <v>198643279.28</v>
      </c>
      <c r="F21" s="191">
        <f t="shared" si="1"/>
        <v>203373210.88</v>
      </c>
      <c r="G21" s="191">
        <f t="shared" si="1"/>
        <v>185664341.35999998</v>
      </c>
    </row>
    <row r="22" spans="1:7">
      <c r="A22" s="52" t="s">
        <v>472</v>
      </c>
      <c r="B22" s="215">
        <v>134469574</v>
      </c>
      <c r="C22" s="216">
        <v>139626306</v>
      </c>
      <c r="D22" s="216">
        <v>151367358</v>
      </c>
      <c r="E22" s="217">
        <f>73102389+85477569</f>
        <v>158579958</v>
      </c>
      <c r="F22" s="207">
        <v>177540275</v>
      </c>
      <c r="G22" s="181">
        <f>'Formato 5'!E45</f>
        <v>149367690</v>
      </c>
    </row>
    <row r="23" spans="1:7">
      <c r="A23" s="52" t="s">
        <v>473</v>
      </c>
      <c r="B23" s="215">
        <v>33020786.050000001</v>
      </c>
      <c r="C23" s="216">
        <v>72269216.909999996</v>
      </c>
      <c r="D23" s="216">
        <v>77474589.400000006</v>
      </c>
      <c r="E23" s="217">
        <f>8420670.41+30001009.81-1465000</f>
        <v>36956680.219999999</v>
      </c>
      <c r="F23" s="193">
        <v>22019145.240000002</v>
      </c>
      <c r="G23" s="181">
        <f>'Formato 5'!E54</f>
        <v>34466190.949999996</v>
      </c>
    </row>
    <row r="24" spans="1:7">
      <c r="A24" s="52" t="s">
        <v>474</v>
      </c>
      <c r="B24" s="215">
        <v>0</v>
      </c>
      <c r="C24" s="216">
        <v>0</v>
      </c>
      <c r="D24" s="216">
        <v>0</v>
      </c>
      <c r="E24" s="217">
        <v>0</v>
      </c>
      <c r="F24" s="217">
        <v>0</v>
      </c>
      <c r="G24" s="181">
        <f>'Formato 5'!E59</f>
        <v>0</v>
      </c>
    </row>
    <row r="25" spans="1:7">
      <c r="A25" s="52" t="s">
        <v>475</v>
      </c>
      <c r="B25" s="215">
        <v>0</v>
      </c>
      <c r="C25" s="216">
        <v>0</v>
      </c>
      <c r="D25" s="216">
        <v>0</v>
      </c>
      <c r="E25" s="217">
        <v>0</v>
      </c>
      <c r="F25" s="217">
        <v>0</v>
      </c>
      <c r="G25" s="181">
        <f>'Formato 5'!E62</f>
        <v>0</v>
      </c>
    </row>
    <row r="26" spans="1:7">
      <c r="A26" s="52" t="s">
        <v>476</v>
      </c>
      <c r="B26" s="215">
        <v>65465963.75</v>
      </c>
      <c r="C26" s="216">
        <v>46270234.350000001</v>
      </c>
      <c r="D26" s="216">
        <v>4166384.02</v>
      </c>
      <c r="E26" s="217">
        <f>2727551.62+35187.57+298781.46+45120.41</f>
        <v>3106641.06</v>
      </c>
      <c r="F26" s="209">
        <v>3813790.6399999997</v>
      </c>
      <c r="G26" s="181">
        <f>'Formato 5'!F63</f>
        <v>1830460.41</v>
      </c>
    </row>
    <row r="27" spans="1:7">
      <c r="A27" s="53"/>
      <c r="B27" s="53"/>
      <c r="C27" s="53"/>
      <c r="D27" s="53"/>
      <c r="E27" s="53"/>
      <c r="F27" s="53"/>
      <c r="G27" s="53"/>
    </row>
    <row r="28" spans="1:7">
      <c r="A28" s="54" t="s">
        <v>478</v>
      </c>
      <c r="B28" s="191">
        <f t="shared" ref="B28:G28" si="2">B29</f>
        <v>0</v>
      </c>
      <c r="C28" s="191">
        <f t="shared" si="2"/>
        <v>0</v>
      </c>
      <c r="D28" s="191">
        <f t="shared" si="2"/>
        <v>0</v>
      </c>
      <c r="E28" s="191">
        <f t="shared" si="2"/>
        <v>0</v>
      </c>
      <c r="F28" s="191">
        <f t="shared" si="2"/>
        <v>0</v>
      </c>
      <c r="G28" s="191">
        <f t="shared" si="2"/>
        <v>0</v>
      </c>
    </row>
    <row r="29" spans="1:7">
      <c r="A29" s="52" t="s">
        <v>269</v>
      </c>
      <c r="B29" s="216">
        <v>0</v>
      </c>
      <c r="C29" s="215">
        <v>0</v>
      </c>
      <c r="D29" s="216">
        <v>0</v>
      </c>
      <c r="E29" s="216">
        <v>0</v>
      </c>
      <c r="F29" s="217">
        <v>0</v>
      </c>
      <c r="G29" s="217">
        <v>0</v>
      </c>
    </row>
    <row r="30" spans="1:7">
      <c r="A30" s="53"/>
      <c r="B30" s="53"/>
      <c r="C30" s="53"/>
      <c r="D30" s="53"/>
      <c r="E30" s="53"/>
      <c r="F30" s="53"/>
      <c r="G30" s="53"/>
    </row>
    <row r="31" spans="1:7">
      <c r="A31" s="54" t="s">
        <v>479</v>
      </c>
      <c r="B31" s="191">
        <f t="shared" ref="B31:G31" si="3">B7+B21+B28</f>
        <v>387916104.07999998</v>
      </c>
      <c r="C31" s="191">
        <f t="shared" si="3"/>
        <v>433952128.87</v>
      </c>
      <c r="D31" s="191">
        <f t="shared" si="3"/>
        <v>420997010.04000008</v>
      </c>
      <c r="E31" s="191">
        <f t="shared" si="3"/>
        <v>397185054.36000001</v>
      </c>
      <c r="F31" s="191">
        <f t="shared" si="3"/>
        <v>414913751.19</v>
      </c>
      <c r="G31" s="191">
        <f t="shared" si="3"/>
        <v>353740782.13</v>
      </c>
    </row>
    <row r="32" spans="1:7">
      <c r="A32" s="53"/>
      <c r="B32" s="53"/>
      <c r="C32" s="53"/>
      <c r="D32" s="53"/>
      <c r="E32" s="53"/>
      <c r="F32" s="53"/>
      <c r="G32" s="53"/>
    </row>
    <row r="33" spans="1:7">
      <c r="A33" s="54" t="s">
        <v>271</v>
      </c>
      <c r="B33" s="53"/>
      <c r="C33" s="53"/>
      <c r="D33" s="53"/>
      <c r="E33" s="53"/>
      <c r="F33" s="53"/>
      <c r="G33" s="53"/>
    </row>
    <row r="34" spans="1:7" ht="30">
      <c r="A34" s="56" t="s">
        <v>428</v>
      </c>
      <c r="B34" s="212">
        <v>0</v>
      </c>
      <c r="C34" s="218">
        <v>0</v>
      </c>
      <c r="D34" s="212">
        <v>0</v>
      </c>
      <c r="E34" s="212">
        <v>8024829.0700000003</v>
      </c>
      <c r="F34" s="212">
        <v>39968148.060000002</v>
      </c>
      <c r="G34" s="181">
        <f>'Formato 5'!E73</f>
        <v>29445901.829999998</v>
      </c>
    </row>
    <row r="35" spans="1:7" ht="30">
      <c r="A35" s="56" t="s">
        <v>480</v>
      </c>
      <c r="B35" s="212">
        <v>0</v>
      </c>
      <c r="C35" s="218">
        <v>0</v>
      </c>
      <c r="D35" s="212">
        <v>0</v>
      </c>
      <c r="E35" s="219">
        <v>68863129.409999996</v>
      </c>
      <c r="F35" s="212">
        <v>117372032.39</v>
      </c>
      <c r="G35" s="181">
        <f>'Formato 5'!E74</f>
        <v>60340187.399999999</v>
      </c>
    </row>
    <row r="36" spans="1:7">
      <c r="A36" s="54" t="s">
        <v>481</v>
      </c>
      <c r="B36" s="214">
        <f t="shared" ref="B36:G36" si="4">B34+B35</f>
        <v>0</v>
      </c>
      <c r="C36" s="214">
        <f t="shared" si="4"/>
        <v>0</v>
      </c>
      <c r="D36" s="214">
        <f t="shared" si="4"/>
        <v>0</v>
      </c>
      <c r="E36" s="214">
        <f t="shared" si="4"/>
        <v>76887958.479999989</v>
      </c>
      <c r="F36" s="214">
        <f t="shared" si="4"/>
        <v>157340180.44999999</v>
      </c>
      <c r="G36" s="191">
        <f t="shared" si="4"/>
        <v>89786089.229999989</v>
      </c>
    </row>
    <row r="37" spans="1:7">
      <c r="A37" s="63"/>
      <c r="B37" s="63"/>
      <c r="C37" s="63"/>
      <c r="D37" s="63"/>
      <c r="E37" s="63"/>
      <c r="F37" s="63"/>
      <c r="G37" s="63"/>
    </row>
    <row r="38" spans="1:7">
      <c r="A38" s="80"/>
    </row>
    <row r="39" spans="1:7" ht="15" customHeight="1">
      <c r="A39" s="279" t="s">
        <v>3284</v>
      </c>
      <c r="B39" s="279"/>
      <c r="C39" s="279"/>
      <c r="D39" s="279"/>
      <c r="E39" s="279"/>
      <c r="F39" s="279"/>
      <c r="G39" s="279"/>
    </row>
    <row r="40" spans="1:7" ht="15" customHeight="1">
      <c r="A40" s="279" t="s">
        <v>3285</v>
      </c>
      <c r="B40" s="279"/>
      <c r="C40" s="279"/>
      <c r="D40" s="279"/>
      <c r="E40" s="279"/>
      <c r="F40" s="279"/>
      <c r="G40" s="279"/>
    </row>
    <row r="41" spans="1:7" hidden="1"/>
    <row r="42" spans="1:7" ht="15" hidden="1" customHeight="1"/>
    <row r="43" spans="1:7" ht="15" hidden="1" customHeight="1"/>
    <row r="44" spans="1:7" ht="15" hidden="1" customHeight="1"/>
    <row r="45" spans="1:7" ht="15" hidden="1" customHeight="1"/>
    <row r="46" spans="1:7" ht="15" hidden="1" customHeight="1"/>
    <row r="47" spans="1:7" ht="15.75" hidden="1" customHeight="1"/>
  </sheetData>
  <sheetProtection password="9DCF" sheet="1" objects="1" scenarios="1"/>
  <mergeCells count="12">
    <mergeCell ref="A40:G40"/>
    <mergeCell ref="A1:G1"/>
    <mergeCell ref="A2:G2"/>
    <mergeCell ref="A3:G3"/>
    <mergeCell ref="A4:G4"/>
    <mergeCell ref="A39:G39"/>
    <mergeCell ref="F5:F6"/>
    <mergeCell ref="E5:E6"/>
    <mergeCell ref="D5:D6"/>
    <mergeCell ref="C5:C6"/>
    <mergeCell ref="B5:B6"/>
    <mergeCell ref="A5:A6"/>
  </mergeCells>
  <dataValidations count="6">
    <dataValidation allowBlank="1" showInputMessage="1" showErrorMessage="1" prompt="Año 1 (c)" sqref="F5:F6" xr:uid="{00000000-0002-0000-1900-000000000000}"/>
    <dataValidation allowBlank="1" showInputMessage="1" showErrorMessage="1" prompt="Año 2 (c)" sqref="E5:E6" xr:uid="{00000000-0002-0000-1900-000001000000}"/>
    <dataValidation allowBlank="1" showInputMessage="1" showErrorMessage="1" prompt="Año 3 (c)" sqref="D5:D6" xr:uid="{00000000-0002-0000-1900-000002000000}"/>
    <dataValidation allowBlank="1" showInputMessage="1" showErrorMessage="1" prompt="Año 4 (c)" sqref="C5:C6" xr:uid="{00000000-0002-0000-1900-000003000000}"/>
    <dataValidation allowBlank="1" showInputMessage="1" showErrorMessage="1" prompt="Año 5 (c)" sqref="B5:B6" xr:uid="{00000000-0002-0000-1900-000004000000}"/>
    <dataValidation type="decimal" allowBlank="1" showInputMessage="1" showErrorMessage="1" sqref="B7:G36" xr:uid="{00000000-0002-0000-1900-000005000000}">
      <formula1>-1.79769313486231E+100</formula1>
      <formula2>1.79769313486231E+100</formula2>
    </dataValidation>
  </dataValidations>
  <pageMargins left="0.7" right="0.7" top="0.75" bottom="0.75" header="0.3" footer="0.3"/>
  <pageSetup scale="57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 xr:uid="{00000000-0002-0000-1900-000006000000}">
          <x14:formula1>
            <xm:f>'Info General'!I1</xm:f>
          </x14:formula1>
          <x14:formula2>
            <xm:f>'Info General'!J1</xm:f>
          </x14:formula2>
          <xm:sqref>G5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3"/>
  <dimension ref="A1:U27"/>
  <sheetViews>
    <sheetView workbookViewId="0">
      <selection activeCell="A24" sqref="A24:XFD24"/>
    </sheetView>
  </sheetViews>
  <sheetFormatPr baseColWidth="10" defaultRowHeight="1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3265</v>
      </c>
      <c r="Q1" t="s">
        <v>3264</v>
      </c>
      <c r="R1" t="s">
        <v>3263</v>
      </c>
      <c r="S1" t="s">
        <v>3262</v>
      </c>
      <c r="T1" t="s">
        <v>3261</v>
      </c>
      <c r="U1" t="s">
        <v>3258</v>
      </c>
    </row>
    <row r="2" spans="1:21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7,3,1,0,0,0,0</v>
      </c>
      <c r="B2">
        <v>7</v>
      </c>
      <c r="C2">
        <v>3</v>
      </c>
      <c r="D2">
        <v>1</v>
      </c>
      <c r="I2" t="s">
        <v>215</v>
      </c>
      <c r="P2" s="18">
        <f>'Formato 7 c)'!B7</f>
        <v>154959780.27999997</v>
      </c>
      <c r="Q2" s="18">
        <f>'Formato 7 c)'!C7</f>
        <v>175786371.61000001</v>
      </c>
      <c r="R2" s="18">
        <f>'Formato 7 c)'!D7</f>
        <v>187988678.62000003</v>
      </c>
      <c r="S2" s="18">
        <f>'Formato 7 c)'!E7</f>
        <v>198541775.07999998</v>
      </c>
      <c r="T2" s="18">
        <f>'Formato 7 c)'!F7</f>
        <v>211540540.31</v>
      </c>
      <c r="U2" s="18">
        <f>'Formato 7 c)'!G7</f>
        <v>168076440.77000001</v>
      </c>
    </row>
    <row r="3" spans="1:21">
      <c r="A3" t="str">
        <f t="shared" ref="A3:A27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7,3,1,0,0,0,0</v>
      </c>
      <c r="B3">
        <v>7</v>
      </c>
      <c r="C3">
        <v>3</v>
      </c>
      <c r="D3">
        <v>1</v>
      </c>
      <c r="J3" t="s">
        <v>732</v>
      </c>
      <c r="P3" s="18">
        <f>'Formato 7 c)'!B8</f>
        <v>15001560.93</v>
      </c>
      <c r="Q3" s="18">
        <f>'Formato 7 c)'!C8</f>
        <v>15040551.369999999</v>
      </c>
      <c r="R3" s="18">
        <f>'Formato 7 c)'!D8</f>
        <v>17418028.440000001</v>
      </c>
      <c r="S3" s="18">
        <f>'Formato 7 c)'!E8</f>
        <v>17265944.629999999</v>
      </c>
      <c r="T3" s="18">
        <f>'Formato 7 c)'!F8</f>
        <v>18726958.239999998</v>
      </c>
      <c r="U3" s="18">
        <f>'Formato 7 c)'!G8</f>
        <v>20092865.550000001</v>
      </c>
    </row>
    <row r="4" spans="1:21">
      <c r="A4" t="str">
        <f t="shared" si="0"/>
        <v>7,3,1,0,0,0,0</v>
      </c>
      <c r="B4">
        <v>7</v>
      </c>
      <c r="C4">
        <v>3</v>
      </c>
      <c r="D4">
        <v>1</v>
      </c>
      <c r="J4" t="s">
        <v>733</v>
      </c>
      <c r="P4" s="18">
        <f>'Formato 7 c)'!B9</f>
        <v>0</v>
      </c>
      <c r="Q4" s="18">
        <f>'Formato 7 c)'!C9</f>
        <v>0</v>
      </c>
      <c r="R4" s="18">
        <f>'Formato 7 c)'!D9</f>
        <v>0</v>
      </c>
      <c r="S4" s="18">
        <f>'Formato 7 c)'!E9</f>
        <v>0</v>
      </c>
      <c r="T4" s="18">
        <f>'Formato 7 c)'!F9</f>
        <v>0</v>
      </c>
      <c r="U4" s="18">
        <f>'Formato 7 c)'!G9</f>
        <v>0</v>
      </c>
    </row>
    <row r="5" spans="1:21">
      <c r="A5" t="str">
        <f t="shared" si="0"/>
        <v>7,3,1,0,0,0,0</v>
      </c>
      <c r="B5">
        <v>7</v>
      </c>
      <c r="C5">
        <v>3</v>
      </c>
      <c r="D5">
        <v>1</v>
      </c>
      <c r="J5" t="s">
        <v>734</v>
      </c>
      <c r="P5" s="18">
        <f>'Formato 7 c)'!B10</f>
        <v>142005</v>
      </c>
      <c r="Q5" s="18">
        <f>'Formato 7 c)'!C10</f>
        <v>187717</v>
      </c>
      <c r="R5" s="18">
        <f>'Formato 7 c)'!D10</f>
        <v>304400</v>
      </c>
      <c r="S5" s="18">
        <f>'Formato 7 c)'!E10</f>
        <v>5738426.1200000001</v>
      </c>
      <c r="T5" s="18">
        <f>'Formato 7 c)'!F10</f>
        <v>1569712.75</v>
      </c>
      <c r="U5" s="18">
        <f>'Formato 7 c)'!G10</f>
        <v>5214526.49</v>
      </c>
    </row>
    <row r="6" spans="1:21">
      <c r="A6" t="str">
        <f t="shared" si="0"/>
        <v>7,3,1,0,0,0,0</v>
      </c>
      <c r="B6">
        <v>7</v>
      </c>
      <c r="C6">
        <v>3</v>
      </c>
      <c r="D6">
        <v>1</v>
      </c>
      <c r="J6" t="s">
        <v>735</v>
      </c>
      <c r="P6" s="18">
        <f>'Formato 7 c)'!B11</f>
        <v>11396868.09</v>
      </c>
      <c r="Q6" s="18">
        <f>'Formato 7 c)'!C11</f>
        <v>20329496.73</v>
      </c>
      <c r="R6" s="18">
        <f>'Formato 7 c)'!D11</f>
        <v>23896599.329999998</v>
      </c>
      <c r="S6" s="18">
        <f>'Formato 7 c)'!E11</f>
        <v>23801553.41</v>
      </c>
      <c r="T6" s="18">
        <f>'Formato 7 c)'!F11</f>
        <v>24094063.550000001</v>
      </c>
      <c r="U6" s="18">
        <f>'Formato 7 c)'!G11</f>
        <v>17742214.800000001</v>
      </c>
    </row>
    <row r="7" spans="1:21">
      <c r="A7" t="str">
        <f t="shared" si="0"/>
        <v>7,3,1,0,0,0,0</v>
      </c>
      <c r="B7">
        <v>7</v>
      </c>
      <c r="C7">
        <v>3</v>
      </c>
      <c r="D7">
        <v>1</v>
      </c>
      <c r="J7" t="s">
        <v>736</v>
      </c>
      <c r="P7" s="18">
        <f>'Formato 7 c)'!B12</f>
        <v>2187891.75</v>
      </c>
      <c r="Q7" s="18">
        <f>'Formato 7 c)'!C12</f>
        <v>2751825.94</v>
      </c>
      <c r="R7" s="18">
        <f>'Formato 7 c)'!D12</f>
        <v>3596206.82</v>
      </c>
      <c r="S7" s="18">
        <f>'Formato 7 c)'!E12</f>
        <v>4109665.89</v>
      </c>
      <c r="T7" s="18">
        <f>'Formato 7 c)'!F12</f>
        <v>4584706.93</v>
      </c>
      <c r="U7" s="18">
        <f>'Formato 7 c)'!G12</f>
        <v>3054405.48</v>
      </c>
    </row>
    <row r="8" spans="1:21">
      <c r="A8" t="str">
        <f t="shared" si="0"/>
        <v>7,3,1,0,0,0,0</v>
      </c>
      <c r="B8">
        <v>7</v>
      </c>
      <c r="C8">
        <v>3</v>
      </c>
      <c r="D8">
        <v>1</v>
      </c>
      <c r="J8" t="s">
        <v>737</v>
      </c>
      <c r="P8" s="18">
        <f>'Formato 7 c)'!B13</f>
        <v>2103030.7200000002</v>
      </c>
      <c r="Q8" s="18">
        <f>'Formato 7 c)'!C13</f>
        <v>2643629.5099999998</v>
      </c>
      <c r="R8" s="18">
        <f>'Formato 7 c)'!D13</f>
        <v>1771060.76</v>
      </c>
      <c r="S8" s="18">
        <f>'Formato 7 c)'!E13</f>
        <v>1598221.26</v>
      </c>
      <c r="T8" s="18">
        <f>'Formato 7 c)'!F13</f>
        <v>2322233.85</v>
      </c>
      <c r="U8" s="18">
        <f>'Formato 7 c)'!G13</f>
        <v>1147688.5</v>
      </c>
    </row>
    <row r="9" spans="1:21">
      <c r="A9" t="str">
        <f t="shared" si="0"/>
        <v>7,3,1,0,0,0,0</v>
      </c>
      <c r="B9">
        <v>7</v>
      </c>
      <c r="C9">
        <v>3</v>
      </c>
      <c r="D9">
        <v>1</v>
      </c>
      <c r="J9" t="s">
        <v>738</v>
      </c>
      <c r="P9" s="18">
        <f>'Formato 7 c)'!B14</f>
        <v>0</v>
      </c>
      <c r="Q9" s="18">
        <f>'Formato 7 c)'!C14</f>
        <v>0</v>
      </c>
      <c r="R9" s="18">
        <f>'Formato 7 c)'!D14</f>
        <v>0</v>
      </c>
      <c r="S9" s="18">
        <f>'Formato 7 c)'!E14</f>
        <v>0</v>
      </c>
      <c r="T9" s="18">
        <f>'Formato 7 c)'!F14</f>
        <v>0</v>
      </c>
      <c r="U9" s="18">
        <f>'Formato 7 c)'!G14</f>
        <v>0</v>
      </c>
    </row>
    <row r="10" spans="1:21">
      <c r="A10" t="str">
        <f t="shared" si="0"/>
        <v>7,3,1,0,0,0,0</v>
      </c>
      <c r="B10">
        <v>7</v>
      </c>
      <c r="C10">
        <v>3</v>
      </c>
      <c r="D10">
        <v>1</v>
      </c>
      <c r="J10" t="s">
        <v>751</v>
      </c>
      <c r="P10" s="18">
        <f>'Formato 7 c)'!B15</f>
        <v>108760072.39999999</v>
      </c>
      <c r="Q10" s="18">
        <f>'Formato 7 c)'!C15</f>
        <v>123127586.30000001</v>
      </c>
      <c r="R10" s="18">
        <f>'Formato 7 c)'!D15</f>
        <v>133446883.19000001</v>
      </c>
      <c r="S10" s="18">
        <f>'Formato 7 c)'!E15</f>
        <v>141704600.88</v>
      </c>
      <c r="T10" s="18">
        <f>'Formato 7 c)'!F15</f>
        <v>157700128.43000001</v>
      </c>
      <c r="U10" s="18">
        <f>'Formato 7 c)'!G15</f>
        <v>119563857.47000001</v>
      </c>
    </row>
    <row r="11" spans="1:21">
      <c r="A11" t="str">
        <f t="shared" si="0"/>
        <v>7,3,1,0,0,0,0</v>
      </c>
      <c r="B11">
        <v>7</v>
      </c>
      <c r="C11">
        <v>3</v>
      </c>
      <c r="D11">
        <v>1</v>
      </c>
      <c r="J11" t="s">
        <v>750</v>
      </c>
      <c r="P11" s="18">
        <f>'Formato 7 c)'!B16</f>
        <v>1951515.7599999998</v>
      </c>
      <c r="Q11" s="18">
        <f>'Formato 7 c)'!C16</f>
        <v>2406384.89</v>
      </c>
      <c r="R11" s="18">
        <f>'Formato 7 c)'!D16</f>
        <v>2715618.94</v>
      </c>
      <c r="S11" s="18">
        <f>'Formato 7 c)'!E16</f>
        <v>2858362.89</v>
      </c>
      <c r="T11" s="18">
        <f>'Formato 7 c)'!F16</f>
        <v>2542736.56</v>
      </c>
      <c r="U11" s="18">
        <f>'Formato 7 c)'!G16</f>
        <v>1260882.48</v>
      </c>
    </row>
    <row r="12" spans="1:21">
      <c r="A12" t="str">
        <f t="shared" si="0"/>
        <v>7,3,1,0,0,0,0</v>
      </c>
      <c r="B12">
        <v>7</v>
      </c>
      <c r="C12">
        <v>3</v>
      </c>
      <c r="D12">
        <v>1</v>
      </c>
      <c r="J12" t="s">
        <v>3267</v>
      </c>
      <c r="P12" s="18">
        <f>'Formato 7 c)'!B17</f>
        <v>0</v>
      </c>
      <c r="Q12" s="18">
        <f>'Formato 7 c)'!C17</f>
        <v>0</v>
      </c>
      <c r="R12" s="18">
        <f>'Formato 7 c)'!D17</f>
        <v>0</v>
      </c>
      <c r="S12" s="18">
        <f>'Formato 7 c)'!E17</f>
        <v>0</v>
      </c>
      <c r="T12" s="18">
        <f>'Formato 7 c)'!F17</f>
        <v>0</v>
      </c>
      <c r="U12" s="18">
        <f>'Formato 7 c)'!G17</f>
        <v>0</v>
      </c>
    </row>
    <row r="13" spans="1:21">
      <c r="A13" t="str">
        <f t="shared" si="0"/>
        <v>7,3,1,0,0,0,0</v>
      </c>
      <c r="B13">
        <v>7</v>
      </c>
      <c r="C13">
        <v>3</v>
      </c>
      <c r="D13">
        <v>1</v>
      </c>
      <c r="J13" t="s">
        <v>758</v>
      </c>
      <c r="P13" s="18">
        <f>'Formato 7 c)'!B18</f>
        <v>3936848.66</v>
      </c>
      <c r="Q13" s="18">
        <f>'Formato 7 c)'!C18</f>
        <v>2953816.31</v>
      </c>
      <c r="R13" s="18">
        <f>'Formato 7 c)'!D18</f>
        <v>2739878.15</v>
      </c>
      <c r="S13" s="18">
        <f>'Formato 7 c)'!E18</f>
        <v>1465000</v>
      </c>
      <c r="T13" s="18">
        <f>'Formato 7 c)'!F18</f>
        <v>0</v>
      </c>
      <c r="U13" s="18">
        <f>'Formato 7 c)'!G18</f>
        <v>0</v>
      </c>
    </row>
    <row r="14" spans="1:21">
      <c r="A14" t="str">
        <f t="shared" si="0"/>
        <v>7,3,1,0,0,0,0</v>
      </c>
      <c r="B14">
        <v>7</v>
      </c>
      <c r="C14">
        <v>3</v>
      </c>
      <c r="D14">
        <v>1</v>
      </c>
      <c r="J14" t="s">
        <v>762</v>
      </c>
      <c r="P14" s="18">
        <f>'Formato 7 c)'!B19</f>
        <v>9479986.9699999988</v>
      </c>
      <c r="Q14" s="18">
        <f>'Formato 7 c)'!C19</f>
        <v>6345363.5600000005</v>
      </c>
      <c r="R14" s="18">
        <f>'Formato 7 c)'!D19</f>
        <v>2100002.9900000002</v>
      </c>
      <c r="S14" s="18">
        <f>'Formato 7 c)'!E19</f>
        <v>0</v>
      </c>
      <c r="T14" s="18">
        <f>'Formato 7 c)'!F19</f>
        <v>0</v>
      </c>
      <c r="U14" s="18">
        <f>'Formato 7 c)'!G19</f>
        <v>0</v>
      </c>
    </row>
    <row r="15" spans="1:21">
      <c r="A15" t="str">
        <f t="shared" si="0"/>
        <v>7,3,2,0,0,0,0</v>
      </c>
      <c r="B15">
        <v>7</v>
      </c>
      <c r="C15">
        <v>3</v>
      </c>
      <c r="D15">
        <v>2</v>
      </c>
      <c r="I15" t="s">
        <v>700</v>
      </c>
      <c r="P15" s="18">
        <f>'Formato 7 c)'!B21</f>
        <v>232956323.80000001</v>
      </c>
      <c r="Q15" s="18">
        <f>'Formato 7 c)'!C21</f>
        <v>258165757.25999999</v>
      </c>
      <c r="R15" s="18">
        <f>'Formato 7 c)'!D21</f>
        <v>233008331.42000002</v>
      </c>
      <c r="S15" s="18">
        <f>'Formato 7 c)'!E21</f>
        <v>198643279.28</v>
      </c>
      <c r="T15" s="18">
        <f>'Formato 7 c)'!F21</f>
        <v>203373210.88</v>
      </c>
      <c r="U15" s="18">
        <f>'Formato 7 c)'!G21</f>
        <v>185664341.35999998</v>
      </c>
    </row>
    <row r="16" spans="1:21">
      <c r="A16" t="str">
        <f t="shared" si="0"/>
        <v>7,3,2,0,0,0,0</v>
      </c>
      <c r="B16">
        <v>7</v>
      </c>
      <c r="C16">
        <v>3</v>
      </c>
      <c r="D16">
        <v>2</v>
      </c>
      <c r="J16" t="s">
        <v>646</v>
      </c>
      <c r="P16" s="18">
        <f>'Formato 7 c)'!B22</f>
        <v>134469574</v>
      </c>
      <c r="Q16" s="18">
        <f>'Formato 7 c)'!C22</f>
        <v>139626306</v>
      </c>
      <c r="R16" s="18">
        <f>'Formato 7 c)'!D22</f>
        <v>151367358</v>
      </c>
      <c r="S16" s="18">
        <f>'Formato 7 c)'!E22</f>
        <v>158579958</v>
      </c>
      <c r="T16" s="18">
        <f>'Formato 7 c)'!F22</f>
        <v>177540275</v>
      </c>
      <c r="U16" s="18">
        <f>'Formato 7 c)'!G22</f>
        <v>149367690</v>
      </c>
    </row>
    <row r="17" spans="1:21">
      <c r="A17" t="str">
        <f t="shared" si="0"/>
        <v>7,3,2,0,0,0,0</v>
      </c>
      <c r="B17">
        <v>7</v>
      </c>
      <c r="C17">
        <v>3</v>
      </c>
      <c r="D17">
        <v>2</v>
      </c>
      <c r="J17" t="s">
        <v>758</v>
      </c>
      <c r="P17" s="18">
        <f>'Formato 7 c)'!B23</f>
        <v>33020786.050000001</v>
      </c>
      <c r="Q17" s="18">
        <f>'Formato 7 c)'!C23</f>
        <v>72269216.909999996</v>
      </c>
      <c r="R17" s="18">
        <f>'Formato 7 c)'!D23</f>
        <v>77474589.400000006</v>
      </c>
      <c r="S17" s="18">
        <f>'Formato 7 c)'!E23</f>
        <v>36956680.219999999</v>
      </c>
      <c r="T17" s="18">
        <f>'Formato 7 c)'!F23</f>
        <v>22019145.240000002</v>
      </c>
      <c r="U17" s="18">
        <f>'Formato 7 c)'!G23</f>
        <v>34466190.949999996</v>
      </c>
    </row>
    <row r="18" spans="1:21">
      <c r="A18" t="str">
        <f t="shared" si="0"/>
        <v>7,3,2,0,0,0,0</v>
      </c>
      <c r="B18">
        <v>7</v>
      </c>
      <c r="C18">
        <v>3</v>
      </c>
      <c r="D18">
        <v>2</v>
      </c>
      <c r="J18" t="s">
        <v>775</v>
      </c>
      <c r="P18" s="18">
        <f>'Formato 7 c)'!B24</f>
        <v>0</v>
      </c>
      <c r="Q18" s="18">
        <f>'Formato 7 c)'!C24</f>
        <v>0</v>
      </c>
      <c r="R18" s="18">
        <f>'Formato 7 c)'!D24</f>
        <v>0</v>
      </c>
      <c r="S18" s="18">
        <f>'Formato 7 c)'!E24</f>
        <v>0</v>
      </c>
      <c r="T18" s="18">
        <f>'Formato 7 c)'!F24</f>
        <v>0</v>
      </c>
      <c r="U18" s="18">
        <f>'Formato 7 c)'!G24</f>
        <v>0</v>
      </c>
    </row>
    <row r="19" spans="1:21">
      <c r="A19" t="str">
        <f t="shared" si="0"/>
        <v>7,3,2,0,0,0,0</v>
      </c>
      <c r="B19">
        <v>7</v>
      </c>
      <c r="C19">
        <v>3</v>
      </c>
      <c r="D19">
        <v>2</v>
      </c>
      <c r="J19" t="s">
        <v>778</v>
      </c>
      <c r="P19" s="18">
        <f>'Formato 7 c)'!B25</f>
        <v>0</v>
      </c>
      <c r="Q19" s="18">
        <f>'Formato 7 c)'!C25</f>
        <v>0</v>
      </c>
      <c r="R19" s="18">
        <f>'Formato 7 c)'!D25</f>
        <v>0</v>
      </c>
      <c r="S19" s="18">
        <f>'Formato 7 c)'!E25</f>
        <v>0</v>
      </c>
      <c r="T19" s="18">
        <f>'Formato 7 c)'!F25</f>
        <v>0</v>
      </c>
      <c r="U19" s="18">
        <f>'Formato 7 c)'!G25</f>
        <v>0</v>
      </c>
    </row>
    <row r="20" spans="1:21">
      <c r="A20" t="str">
        <f t="shared" si="0"/>
        <v>7,3,2,0,0,0,0</v>
      </c>
      <c r="B20">
        <v>7</v>
      </c>
      <c r="C20">
        <v>3</v>
      </c>
      <c r="D20">
        <v>2</v>
      </c>
      <c r="J20" t="s">
        <v>779</v>
      </c>
      <c r="P20" s="18">
        <f>'Formato 7 c)'!B26</f>
        <v>65465963.75</v>
      </c>
      <c r="Q20" s="18">
        <f>'Formato 7 c)'!C26</f>
        <v>46270234.350000001</v>
      </c>
      <c r="R20" s="18">
        <f>'Formato 7 c)'!D26</f>
        <v>4166384.02</v>
      </c>
      <c r="S20" s="18">
        <f>'Formato 7 c)'!E26</f>
        <v>3106641.06</v>
      </c>
      <c r="T20" s="18">
        <f>'Formato 7 c)'!F26</f>
        <v>3813790.6399999997</v>
      </c>
      <c r="U20" s="18">
        <f>'Formato 7 c)'!G26</f>
        <v>1830460.41</v>
      </c>
    </row>
    <row r="21" spans="1:21">
      <c r="A21" t="str">
        <f t="shared" si="0"/>
        <v>7,3,3,0,0,0,0</v>
      </c>
      <c r="B21">
        <v>7</v>
      </c>
      <c r="C21">
        <v>3</v>
      </c>
      <c r="D21">
        <v>3</v>
      </c>
      <c r="I21" t="s">
        <v>781</v>
      </c>
      <c r="P21" s="18">
        <f>'Formato 7 c)'!B28</f>
        <v>0</v>
      </c>
      <c r="Q21" s="18">
        <f>'Formato 7 c)'!C28</f>
        <v>0</v>
      </c>
      <c r="R21" s="18">
        <f>'Formato 7 c)'!D28</f>
        <v>0</v>
      </c>
      <c r="S21" s="18">
        <f>'Formato 7 c)'!E28</f>
        <v>0</v>
      </c>
      <c r="T21" s="18">
        <f>'Formato 7 c)'!F28</f>
        <v>0</v>
      </c>
      <c r="U21" s="18">
        <f>'Formato 7 c)'!G28</f>
        <v>0</v>
      </c>
    </row>
    <row r="22" spans="1:21">
      <c r="A22" t="str">
        <f t="shared" si="0"/>
        <v>7,3,3,0,0,0,0</v>
      </c>
      <c r="B22">
        <v>7</v>
      </c>
      <c r="C22">
        <v>3</v>
      </c>
      <c r="D22">
        <v>3</v>
      </c>
      <c r="J22" t="s">
        <v>781</v>
      </c>
      <c r="P22" s="18">
        <f>'Formato 7 c)'!B29</f>
        <v>0</v>
      </c>
      <c r="Q22" s="18">
        <f>'Formato 7 c)'!C29</f>
        <v>0</v>
      </c>
      <c r="R22" s="18">
        <f>'Formato 7 c)'!D29</f>
        <v>0</v>
      </c>
      <c r="S22" s="18">
        <f>'Formato 7 c)'!E29</f>
        <v>0</v>
      </c>
      <c r="T22" s="18">
        <f>'Formato 7 c)'!F29</f>
        <v>0</v>
      </c>
      <c r="U22" s="18">
        <f>'Formato 7 c)'!G29</f>
        <v>0</v>
      </c>
    </row>
    <row r="23" spans="1:21">
      <c r="A23" t="str">
        <f t="shared" si="0"/>
        <v>7,3,4,0,0,0,0</v>
      </c>
      <c r="B23">
        <v>7</v>
      </c>
      <c r="C23">
        <v>3</v>
      </c>
      <c r="D23">
        <v>4</v>
      </c>
      <c r="I23" t="s">
        <v>3268</v>
      </c>
      <c r="P23" s="18">
        <f>'Formato 7 c)'!B31</f>
        <v>387916104.07999998</v>
      </c>
      <c r="Q23" s="18">
        <f>'Formato 7 c)'!C31</f>
        <v>433952128.87</v>
      </c>
      <c r="R23" s="18">
        <f>'Formato 7 c)'!D31</f>
        <v>420997010.04000008</v>
      </c>
      <c r="S23" s="18">
        <f>'Formato 7 c)'!E31</f>
        <v>397185054.36000001</v>
      </c>
      <c r="T23" s="18">
        <f>'Formato 7 c)'!F31</f>
        <v>414913751.19</v>
      </c>
      <c r="U23" s="18">
        <f>'Formato 7 c)'!G31</f>
        <v>353740782.13</v>
      </c>
    </row>
    <row r="24" spans="1:21">
      <c r="A24" t="str">
        <f t="shared" si="0"/>
        <v>7,3,5,0,0,0,0</v>
      </c>
      <c r="B24">
        <v>7</v>
      </c>
      <c r="C24">
        <v>3</v>
      </c>
      <c r="D24">
        <v>5</v>
      </c>
      <c r="I24" t="s">
        <v>271</v>
      </c>
      <c r="P24" s="18">
        <f>'Formato 7 c)'!B33</f>
        <v>0</v>
      </c>
      <c r="Q24" s="18">
        <f>'Formato 7 c)'!C33</f>
        <v>0</v>
      </c>
      <c r="R24" s="18">
        <f>'Formato 7 c)'!D33</f>
        <v>0</v>
      </c>
      <c r="S24" s="18">
        <f>'Formato 7 c)'!E33</f>
        <v>0</v>
      </c>
      <c r="T24" s="18">
        <f>'Formato 7 c)'!F33</f>
        <v>0</v>
      </c>
      <c r="U24" s="18">
        <f>'Formato 7 c)'!G33</f>
        <v>0</v>
      </c>
    </row>
    <row r="25" spans="1:21">
      <c r="A25" t="str">
        <f t="shared" si="0"/>
        <v>7,3,5,0,0,0,0</v>
      </c>
      <c r="B25">
        <v>7</v>
      </c>
      <c r="C25">
        <v>3</v>
      </c>
      <c r="D25">
        <v>5</v>
      </c>
      <c r="J25" t="s">
        <v>3256</v>
      </c>
      <c r="P25" s="18">
        <f>'Formato 7 c)'!B34</f>
        <v>0</v>
      </c>
      <c r="Q25" s="18">
        <f>'Formato 7 c)'!C34</f>
        <v>0</v>
      </c>
      <c r="R25" s="18">
        <f>'Formato 7 c)'!D34</f>
        <v>0</v>
      </c>
      <c r="S25" s="18">
        <f>'Formato 7 c)'!E34</f>
        <v>8024829.0700000003</v>
      </c>
      <c r="T25" s="18">
        <f>'Formato 7 c)'!F34</f>
        <v>39968148.060000002</v>
      </c>
      <c r="U25" s="18">
        <f>'Formato 7 c)'!G34</f>
        <v>29445901.829999998</v>
      </c>
    </row>
    <row r="26" spans="1:21">
      <c r="A26" t="str">
        <f t="shared" si="0"/>
        <v>7,3,5,0,0,0,0</v>
      </c>
      <c r="B26">
        <v>7</v>
      </c>
      <c r="C26">
        <v>3</v>
      </c>
      <c r="D26">
        <v>5</v>
      </c>
      <c r="J26" t="s">
        <v>3269</v>
      </c>
      <c r="P26" s="18">
        <f>'Formato 7 c)'!B35</f>
        <v>0</v>
      </c>
      <c r="Q26" s="18">
        <f>'Formato 7 c)'!C35</f>
        <v>0</v>
      </c>
      <c r="R26" s="18">
        <f>'Formato 7 c)'!D35</f>
        <v>0</v>
      </c>
      <c r="S26" s="18">
        <f>'Formato 7 c)'!E35</f>
        <v>68863129.409999996</v>
      </c>
      <c r="T26" s="18">
        <f>'Formato 7 c)'!F35</f>
        <v>117372032.39</v>
      </c>
      <c r="U26" s="18">
        <f>'Formato 7 c)'!G35</f>
        <v>60340187.399999999</v>
      </c>
    </row>
    <row r="27" spans="1:21">
      <c r="A27" t="str">
        <f t="shared" si="0"/>
        <v>7,3,5,0,0,0,0</v>
      </c>
      <c r="B27">
        <v>7</v>
      </c>
      <c r="C27">
        <v>3</v>
      </c>
      <c r="D27">
        <v>5</v>
      </c>
      <c r="J27" t="s">
        <v>3270</v>
      </c>
      <c r="P27" s="18">
        <f>'Formato 7 c)'!B36</f>
        <v>0</v>
      </c>
      <c r="Q27" s="18">
        <f>'Formato 7 c)'!C36</f>
        <v>0</v>
      </c>
      <c r="R27" s="18">
        <f>'Formato 7 c)'!D36</f>
        <v>0</v>
      </c>
      <c r="S27" s="18">
        <f>'Formato 7 c)'!E36</f>
        <v>76887958.479999989</v>
      </c>
      <c r="T27" s="18">
        <f>'Formato 7 c)'!F36</f>
        <v>157340180.44999999</v>
      </c>
      <c r="U27" s="18">
        <f>'Formato 7 c)'!G36</f>
        <v>89786089.229999989</v>
      </c>
    </row>
  </sheetData>
  <sheetProtection algorithmName="SHA-512" hashValue="5s80qCxxKeG3CLHZTr32sE1Lwu+sPHKGIesiqNJNaNW1H6YopaG75Y4r0Li+tdq7MgRevWiPdhPQoQ+zgQ5lRg==" saltValue="WSmwNq5kXYKyV30pZQ4swg==" spinCount="100000" sheet="1" objects="1" scenarios="1"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13">
    <pageSetUpPr fitToPage="1"/>
  </sheetPr>
  <dimension ref="A1:G33"/>
  <sheetViews>
    <sheetView showGridLines="0" topLeftCell="B1" zoomScale="90" zoomScaleNormal="90" workbookViewId="0">
      <selection activeCell="F19" sqref="F19"/>
    </sheetView>
  </sheetViews>
  <sheetFormatPr baseColWidth="10" defaultColWidth="0" defaultRowHeight="15" zeroHeight="1"/>
  <cols>
    <col min="1" max="1" width="69.42578125" customWidth="1"/>
    <col min="2" max="7" width="20.7109375" customWidth="1"/>
    <col min="8" max="16384" width="10.85546875" hidden="1"/>
  </cols>
  <sheetData>
    <row r="1" spans="1:7" s="81" customFormat="1" ht="37.5" customHeight="1">
      <c r="A1" s="265" t="s">
        <v>482</v>
      </c>
      <c r="B1" s="265"/>
      <c r="C1" s="265"/>
      <c r="D1" s="265"/>
      <c r="E1" s="265"/>
      <c r="F1" s="265"/>
      <c r="G1" s="265"/>
    </row>
    <row r="2" spans="1:7">
      <c r="A2" s="247" t="str">
        <f>ENTIDAD</f>
        <v>Municipio de Valle de Santiago, Gobierno del Estado de Guanajuato</v>
      </c>
      <c r="B2" s="248"/>
      <c r="C2" s="248"/>
      <c r="D2" s="248"/>
      <c r="E2" s="248"/>
      <c r="F2" s="248"/>
      <c r="G2" s="249"/>
    </row>
    <row r="3" spans="1:7">
      <c r="A3" s="250" t="s">
        <v>483</v>
      </c>
      <c r="B3" s="251"/>
      <c r="C3" s="251"/>
      <c r="D3" s="251"/>
      <c r="E3" s="251"/>
      <c r="F3" s="251"/>
      <c r="G3" s="252"/>
    </row>
    <row r="4" spans="1:7">
      <c r="A4" s="256" t="s">
        <v>118</v>
      </c>
      <c r="B4" s="257"/>
      <c r="C4" s="257"/>
      <c r="D4" s="257"/>
      <c r="E4" s="257"/>
      <c r="F4" s="257"/>
      <c r="G4" s="258"/>
    </row>
    <row r="5" spans="1:7">
      <c r="A5" s="284" t="s">
        <v>3134</v>
      </c>
      <c r="B5" s="280" t="str">
        <f>ANIO5R</f>
        <v>2015 ¹ (c)</v>
      </c>
      <c r="C5" s="280" t="str">
        <f>ANIO4R</f>
        <v>2016 ¹ (c)</v>
      </c>
      <c r="D5" s="280" t="str">
        <f>ANIO3R</f>
        <v>2017 ¹ (c)</v>
      </c>
      <c r="E5" s="280" t="str">
        <f>ANIO2R</f>
        <v>2018 ¹ (c)</v>
      </c>
      <c r="F5" s="280" t="str">
        <f>ANIO1R</f>
        <v>2019 ¹ (c)</v>
      </c>
      <c r="G5" s="50">
        <f>ANIO_INFORME</f>
        <v>2020</v>
      </c>
    </row>
    <row r="6" spans="1:7" ht="32.1" customHeight="1">
      <c r="A6" s="285"/>
      <c r="B6" s="281"/>
      <c r="C6" s="281"/>
      <c r="D6" s="281"/>
      <c r="E6" s="281"/>
      <c r="F6" s="281"/>
      <c r="G6" s="78" t="s">
        <v>3287</v>
      </c>
    </row>
    <row r="7" spans="1:7">
      <c r="A7" s="51" t="s">
        <v>484</v>
      </c>
      <c r="B7" s="213">
        <f>SUM(B8:B16)</f>
        <v>146748803.25</v>
      </c>
      <c r="C7" s="213">
        <f t="shared" ref="C7:F7" si="0">SUM(C8:C16)</f>
        <v>162402253.96000004</v>
      </c>
      <c r="D7" s="213">
        <f t="shared" si="0"/>
        <v>163729064.36000004</v>
      </c>
      <c r="E7" s="213">
        <f t="shared" si="0"/>
        <v>204952656.13</v>
      </c>
      <c r="F7" s="213">
        <f t="shared" si="0"/>
        <v>209978835.21999997</v>
      </c>
      <c r="G7" s="171">
        <f>SUM(G8:G16)</f>
        <v>148876838.13000003</v>
      </c>
    </row>
    <row r="8" spans="1:7">
      <c r="A8" s="52" t="s">
        <v>446</v>
      </c>
      <c r="B8" s="220">
        <v>80808172.530000001</v>
      </c>
      <c r="C8" s="221">
        <v>89710894.700000018</v>
      </c>
      <c r="D8" s="220">
        <v>89376635.75</v>
      </c>
      <c r="E8" s="212">
        <v>95534718.379999995</v>
      </c>
      <c r="F8" s="222">
        <v>95735035.409999996</v>
      </c>
      <c r="G8" s="181">
        <f>'Formato 6 a)'!E10</f>
        <v>65697791.390000001</v>
      </c>
    </row>
    <row r="9" spans="1:7">
      <c r="A9" s="52" t="s">
        <v>447</v>
      </c>
      <c r="B9" s="220">
        <v>8207350.9600000009</v>
      </c>
      <c r="C9" s="221">
        <v>8935562.6699999999</v>
      </c>
      <c r="D9" s="220">
        <v>6026429.1800000006</v>
      </c>
      <c r="E9" s="212">
        <v>10505013.6</v>
      </c>
      <c r="F9" s="222">
        <v>9149186.7200000007</v>
      </c>
      <c r="G9" s="181">
        <f>'Formato 6 a)'!E18</f>
        <v>6760587.7300000004</v>
      </c>
    </row>
    <row r="10" spans="1:7">
      <c r="A10" s="52" t="s">
        <v>448</v>
      </c>
      <c r="B10" s="220">
        <v>13395602.420000002</v>
      </c>
      <c r="C10" s="221">
        <v>21371679.32</v>
      </c>
      <c r="D10" s="220">
        <v>22731103.5</v>
      </c>
      <c r="E10" s="212">
        <v>24016752.710000001</v>
      </c>
      <c r="F10" s="222">
        <v>39337743.100000001</v>
      </c>
      <c r="G10" s="181">
        <f>'Formato 6 a)'!E28</f>
        <v>24291798.300000004</v>
      </c>
    </row>
    <row r="11" spans="1:7">
      <c r="A11" s="52" t="s">
        <v>449</v>
      </c>
      <c r="B11" s="220">
        <v>23134949.119999997</v>
      </c>
      <c r="C11" s="221">
        <v>24090177.52</v>
      </c>
      <c r="D11" s="220">
        <v>30389356.489999998</v>
      </c>
      <c r="E11" s="212">
        <v>41133806.649999999</v>
      </c>
      <c r="F11" s="222">
        <v>36755291.969999999</v>
      </c>
      <c r="G11" s="181">
        <f>'Formato 6 a)'!E38</f>
        <v>29288994.859999999</v>
      </c>
    </row>
    <row r="12" spans="1:7">
      <c r="A12" s="52" t="s">
        <v>450</v>
      </c>
      <c r="B12" s="220">
        <v>1072223.52</v>
      </c>
      <c r="C12" s="221">
        <v>5036895.2299999995</v>
      </c>
      <c r="D12" s="220">
        <v>2325056.0799999996</v>
      </c>
      <c r="E12" s="212">
        <v>1449769</v>
      </c>
      <c r="F12" s="222">
        <v>1572854.13</v>
      </c>
      <c r="G12" s="181">
        <f>'Formato 6 a)'!E48</f>
        <v>724079.77</v>
      </c>
    </row>
    <row r="13" spans="1:7">
      <c r="A13" s="52" t="s">
        <v>451</v>
      </c>
      <c r="B13" s="220">
        <v>20130504.699999999</v>
      </c>
      <c r="C13" s="221">
        <v>13257044.52</v>
      </c>
      <c r="D13" s="220">
        <v>12880483.360000001</v>
      </c>
      <c r="E13" s="212">
        <v>32312595.789999999</v>
      </c>
      <c r="F13" s="222">
        <v>27019496.129999999</v>
      </c>
      <c r="G13" s="181">
        <f>'Formato 6 a)'!E58</f>
        <v>19770944.370000001</v>
      </c>
    </row>
    <row r="14" spans="1:7">
      <c r="A14" s="52" t="s">
        <v>452</v>
      </c>
      <c r="B14" s="222">
        <v>0</v>
      </c>
      <c r="C14" s="222">
        <v>0</v>
      </c>
      <c r="D14" s="222">
        <v>0</v>
      </c>
      <c r="E14" s="222">
        <v>0</v>
      </c>
      <c r="F14" s="222">
        <v>0</v>
      </c>
      <c r="G14" s="181">
        <f>'Formato 6 a)'!E62</f>
        <v>0</v>
      </c>
    </row>
    <row r="15" spans="1:7">
      <c r="A15" s="52" t="s">
        <v>453</v>
      </c>
      <c r="B15" s="220">
        <v>0</v>
      </c>
      <c r="C15" s="220">
        <v>0</v>
      </c>
      <c r="D15" s="220">
        <v>0</v>
      </c>
      <c r="E15" s="220">
        <v>0</v>
      </c>
      <c r="F15" s="220">
        <v>409227.76</v>
      </c>
      <c r="G15" s="181">
        <f>'Formato 6 a)'!E71</f>
        <v>2342641.71</v>
      </c>
    </row>
    <row r="16" spans="1:7">
      <c r="A16" s="52" t="s">
        <v>454</v>
      </c>
      <c r="B16" s="220">
        <v>0</v>
      </c>
      <c r="C16" s="220">
        <v>0</v>
      </c>
      <c r="D16" s="220">
        <v>0</v>
      </c>
      <c r="E16" s="220">
        <v>0</v>
      </c>
      <c r="F16" s="220">
        <v>0</v>
      </c>
      <c r="G16" s="181">
        <f>'Formato 6 a)'!E75</f>
        <v>0</v>
      </c>
    </row>
    <row r="17" spans="1:7">
      <c r="A17" s="53"/>
      <c r="B17" s="53"/>
      <c r="C17" s="53"/>
      <c r="D17" s="53"/>
      <c r="E17" s="53"/>
      <c r="F17" s="53"/>
      <c r="G17" s="53"/>
    </row>
    <row r="18" spans="1:7">
      <c r="A18" s="54" t="s">
        <v>485</v>
      </c>
      <c r="B18" s="214">
        <f>SUM(B19:B27)</f>
        <v>184542147.68000001</v>
      </c>
      <c r="C18" s="214">
        <f t="shared" ref="C18:E18" si="1">SUM(C19:C27)</f>
        <v>169055573.24000004</v>
      </c>
      <c r="D18" s="214">
        <f t="shared" si="1"/>
        <v>179716442.11000001</v>
      </c>
      <c r="E18" s="214">
        <f t="shared" si="1"/>
        <v>275701659.03000003</v>
      </c>
      <c r="F18" s="214">
        <f>SUM(F19:F27)</f>
        <v>174832739.87</v>
      </c>
      <c r="G18" s="191">
        <f>SUM(G19:G27)</f>
        <v>157179822.66</v>
      </c>
    </row>
    <row r="19" spans="1:7">
      <c r="A19" s="52" t="s">
        <v>446</v>
      </c>
      <c r="B19" s="222">
        <v>39379225.43</v>
      </c>
      <c r="C19" s="223">
        <v>43231190.349999994</v>
      </c>
      <c r="D19" s="212">
        <v>41577663.219999999</v>
      </c>
      <c r="E19" s="212">
        <v>41579186.07</v>
      </c>
      <c r="F19" s="208">
        <v>50238190.289999999</v>
      </c>
      <c r="G19" s="181">
        <f>'Formato 6 a)'!E85</f>
        <v>36995366.259999998</v>
      </c>
    </row>
    <row r="20" spans="1:7">
      <c r="A20" s="52" t="s">
        <v>447</v>
      </c>
      <c r="B20" s="222">
        <v>16558980.029999997</v>
      </c>
      <c r="C20" s="223">
        <v>16484195.070000002</v>
      </c>
      <c r="D20" s="212">
        <v>17770863.050000001</v>
      </c>
      <c r="E20" s="212">
        <v>22863159.550000001</v>
      </c>
      <c r="F20" s="208">
        <v>29098279.949999999</v>
      </c>
      <c r="G20" s="181">
        <f>'Formato 6 a)'!E93</f>
        <v>16277100.050000001</v>
      </c>
    </row>
    <row r="21" spans="1:7">
      <c r="A21" s="52" t="s">
        <v>448</v>
      </c>
      <c r="B21" s="222">
        <v>18282365.699999999</v>
      </c>
      <c r="C21" s="223">
        <v>19829278.929999996</v>
      </c>
      <c r="D21" s="212">
        <v>22855451.009999998</v>
      </c>
      <c r="E21" s="212">
        <v>27811913.620000001</v>
      </c>
      <c r="F21" s="208">
        <v>19063119.260000002</v>
      </c>
      <c r="G21" s="181">
        <f>'Formato 6 a)'!E103</f>
        <v>16501927.919999998</v>
      </c>
    </row>
    <row r="22" spans="1:7">
      <c r="A22" s="52" t="s">
        <v>449</v>
      </c>
      <c r="B22" s="222">
        <v>804552.97</v>
      </c>
      <c r="C22" s="223">
        <v>7031.9000000000005</v>
      </c>
      <c r="D22" s="212">
        <v>2813500</v>
      </c>
      <c r="E22" s="212">
        <v>7242711.3399999999</v>
      </c>
      <c r="F22" s="208">
        <v>4770591.97</v>
      </c>
      <c r="G22" s="181">
        <f>'Formato 6 a)'!E113</f>
        <v>9124648.4499999993</v>
      </c>
    </row>
    <row r="23" spans="1:7">
      <c r="A23" s="52" t="s">
        <v>450</v>
      </c>
      <c r="B23" s="222">
        <v>4365269.46</v>
      </c>
      <c r="C23" s="223">
        <v>2549005.4500000002</v>
      </c>
      <c r="D23" s="212">
        <v>9147415.4500000011</v>
      </c>
      <c r="E23" s="212">
        <v>7733833.9000000004</v>
      </c>
      <c r="F23" s="208">
        <v>6819660.1600000001</v>
      </c>
      <c r="G23" s="181">
        <f>'Formato 6 a)'!E123</f>
        <v>2853038.8299999996</v>
      </c>
    </row>
    <row r="24" spans="1:7">
      <c r="A24" s="52" t="s">
        <v>451</v>
      </c>
      <c r="B24" s="222">
        <v>103610504.84</v>
      </c>
      <c r="C24" s="223">
        <v>85012049.140000015</v>
      </c>
      <c r="D24" s="212">
        <v>81950153.140000001</v>
      </c>
      <c r="E24" s="212">
        <v>166632561.94999999</v>
      </c>
      <c r="F24" s="208">
        <v>60464210.670000002</v>
      </c>
      <c r="G24" s="181">
        <f>'Formato 6 a)'!E133</f>
        <v>73032470.269999996</v>
      </c>
    </row>
    <row r="25" spans="1:7">
      <c r="A25" s="52" t="s">
        <v>452</v>
      </c>
      <c r="B25" s="222">
        <v>0</v>
      </c>
      <c r="C25" s="223">
        <v>0</v>
      </c>
      <c r="D25" s="222">
        <v>0</v>
      </c>
      <c r="E25" s="212">
        <v>0</v>
      </c>
      <c r="F25" s="212">
        <v>0</v>
      </c>
      <c r="G25" s="181">
        <f>'Formato 6 a)'!E137</f>
        <v>0</v>
      </c>
    </row>
    <row r="26" spans="1:7">
      <c r="A26" s="52" t="s">
        <v>456</v>
      </c>
      <c r="B26" s="220">
        <v>0</v>
      </c>
      <c r="C26" s="218">
        <v>0</v>
      </c>
      <c r="D26" s="212">
        <v>0</v>
      </c>
      <c r="E26" s="212">
        <v>0</v>
      </c>
      <c r="F26" s="208">
        <v>1437348.67</v>
      </c>
      <c r="G26" s="181">
        <f>'Formato 6 a)'!E146</f>
        <v>480000</v>
      </c>
    </row>
    <row r="27" spans="1:7">
      <c r="A27" s="52" t="s">
        <v>454</v>
      </c>
      <c r="B27" s="222">
        <v>1541249.25</v>
      </c>
      <c r="C27" s="223">
        <v>1942822.4</v>
      </c>
      <c r="D27" s="212">
        <v>3601396.2399999998</v>
      </c>
      <c r="E27" s="212">
        <v>1838292.6</v>
      </c>
      <c r="F27" s="208">
        <v>2941338.9</v>
      </c>
      <c r="G27" s="181">
        <f>'Formato 6 a)'!E150</f>
        <v>1915270.88</v>
      </c>
    </row>
    <row r="28" spans="1:7">
      <c r="A28" s="53"/>
      <c r="B28" s="53"/>
      <c r="C28" s="53"/>
      <c r="D28" s="53"/>
      <c r="E28" s="53"/>
      <c r="F28" s="53"/>
      <c r="G28" s="53"/>
    </row>
    <row r="29" spans="1:7">
      <c r="A29" s="54" t="s">
        <v>486</v>
      </c>
      <c r="B29" s="224">
        <f t="shared" ref="B29:G29" si="2">B7+B18</f>
        <v>331290950.93000001</v>
      </c>
      <c r="C29" s="224">
        <f t="shared" si="2"/>
        <v>331457827.20000005</v>
      </c>
      <c r="D29" s="224">
        <f t="shared" si="2"/>
        <v>343445506.47000003</v>
      </c>
      <c r="E29" s="224">
        <f t="shared" si="2"/>
        <v>480654315.16000003</v>
      </c>
      <c r="F29" s="224">
        <f t="shared" si="2"/>
        <v>384811575.08999997</v>
      </c>
      <c r="G29" s="181">
        <f t="shared" si="2"/>
        <v>306056660.79000002</v>
      </c>
    </row>
    <row r="30" spans="1:7">
      <c r="A30" s="57"/>
      <c r="B30" s="57"/>
      <c r="C30" s="57"/>
      <c r="D30" s="57"/>
      <c r="E30" s="57"/>
      <c r="F30" s="57"/>
      <c r="G30" s="57"/>
    </row>
    <row r="31" spans="1:7">
      <c r="A31" s="80"/>
    </row>
    <row r="32" spans="1:7">
      <c r="A32" s="279" t="s">
        <v>3284</v>
      </c>
      <c r="B32" s="279"/>
      <c r="C32" s="279"/>
      <c r="D32" s="279"/>
      <c r="E32" s="279"/>
      <c r="F32" s="279"/>
      <c r="G32" s="279"/>
    </row>
    <row r="33" spans="1:7">
      <c r="A33" s="279" t="s">
        <v>3285</v>
      </c>
      <c r="B33" s="279"/>
      <c r="C33" s="279"/>
      <c r="D33" s="279"/>
      <c r="E33" s="279"/>
      <c r="F33" s="279"/>
      <c r="G33" s="279"/>
    </row>
  </sheetData>
  <sheetProtection password="93CF" sheet="1" objects="1" scenarios="1"/>
  <mergeCells count="12">
    <mergeCell ref="A33:G33"/>
    <mergeCell ref="A1:G1"/>
    <mergeCell ref="A2:G2"/>
    <mergeCell ref="A3:G3"/>
    <mergeCell ref="A4:G4"/>
    <mergeCell ref="A32:G32"/>
    <mergeCell ref="A5:A6"/>
    <mergeCell ref="B5:B6"/>
    <mergeCell ref="C5:C6"/>
    <mergeCell ref="D5:D6"/>
    <mergeCell ref="E5:E6"/>
    <mergeCell ref="F5:F6"/>
  </mergeCells>
  <dataValidations count="6">
    <dataValidation allowBlank="1" showInputMessage="1" showErrorMessage="1" prompt="Año 1 (c)" sqref="F5:F6" xr:uid="{00000000-0002-0000-1B00-000000000000}"/>
    <dataValidation allowBlank="1" showInputMessage="1" showErrorMessage="1" prompt="Año 2 (c)" sqref="E5:E6" xr:uid="{00000000-0002-0000-1B00-000001000000}"/>
    <dataValidation allowBlank="1" showInputMessage="1" showErrorMessage="1" prompt="Año 3 (c)" sqref="D5:D6" xr:uid="{00000000-0002-0000-1B00-000002000000}"/>
    <dataValidation allowBlank="1" showInputMessage="1" showErrorMessage="1" prompt="Año 4 (c)" sqref="C5:C6" xr:uid="{00000000-0002-0000-1B00-000003000000}"/>
    <dataValidation allowBlank="1" showInputMessage="1" showErrorMessage="1" prompt="Año 5 (c)" sqref="B5:B6" xr:uid="{00000000-0002-0000-1B00-000004000000}"/>
    <dataValidation type="decimal" allowBlank="1" showInputMessage="1" showErrorMessage="1" sqref="B7:G29" xr:uid="{00000000-0002-0000-1B00-000005000000}">
      <formula1>-1.79769313486231E+100</formula1>
      <formula2>1.79769313486231E+100</formula2>
    </dataValidation>
  </dataValidations>
  <pageMargins left="0.7" right="0.7" top="0.75" bottom="0.75" header="0.3" footer="0.3"/>
  <pageSetup scale="63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Año del Ejercicio Vigente (d)" xr:uid="{00000000-0002-0000-1B00-000006000000}">
          <x14:formula1>
            <xm:f>'Info General'!I6</xm:f>
          </x14:formula1>
          <x14:formula2>
            <xm:f>'Info General'!J6</xm:f>
          </x14:formula2>
          <xm:sqref>G5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4"/>
  <dimension ref="A1:U25"/>
  <sheetViews>
    <sheetView workbookViewId="0">
      <selection activeCell="O25" sqref="O25"/>
    </sheetView>
  </sheetViews>
  <sheetFormatPr baseColWidth="10" defaultRowHeight="1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10" bestFit="1" customWidth="1"/>
    <col min="22" max="22" width="20.7109375" bestFit="1" customWidth="1"/>
    <col min="23" max="23" width="15" bestFit="1" customWidth="1"/>
    <col min="24" max="24" width="27.28515625" bestFit="1" customWidth="1"/>
    <col min="25" max="25" width="16" bestFit="1" customWidth="1"/>
  </cols>
  <sheetData>
    <row r="1" spans="1:21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t="s">
        <v>3265</v>
      </c>
      <c r="Q1" t="s">
        <v>3264</v>
      </c>
      <c r="R1" t="s">
        <v>3263</v>
      </c>
      <c r="S1" t="s">
        <v>3262</v>
      </c>
      <c r="T1" t="s">
        <v>3261</v>
      </c>
      <c r="U1" t="s">
        <v>3258</v>
      </c>
    </row>
    <row r="2" spans="1:21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7,4,1,0,0,0,0</v>
      </c>
      <c r="B2">
        <v>7</v>
      </c>
      <c r="C2">
        <v>4</v>
      </c>
      <c r="D2">
        <v>1</v>
      </c>
      <c r="I2" t="s">
        <v>703</v>
      </c>
      <c r="P2" s="18">
        <f>'Formato 7 d)'!B7</f>
        <v>146748803.25</v>
      </c>
      <c r="Q2" s="18">
        <f>'Formato 7 d)'!C7</f>
        <v>162402253.96000004</v>
      </c>
      <c r="R2" s="18">
        <f>'Formato 7 d)'!D7</f>
        <v>163729064.36000004</v>
      </c>
      <c r="S2" s="18">
        <f>'Formato 7 d)'!E7</f>
        <v>204952656.13</v>
      </c>
      <c r="T2" s="18">
        <f>'Formato 7 d)'!F7</f>
        <v>209978835.21999997</v>
      </c>
      <c r="U2" s="18">
        <f>'Formato 7 d)'!G7</f>
        <v>148876838.13000003</v>
      </c>
    </row>
    <row r="3" spans="1:21">
      <c r="A3" t="str">
        <f t="shared" ref="A3:A11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7,4,1,1,0,0,0</v>
      </c>
      <c r="B3">
        <v>7</v>
      </c>
      <c r="C3">
        <v>4</v>
      </c>
      <c r="D3">
        <v>1</v>
      </c>
      <c r="E3">
        <v>1</v>
      </c>
      <c r="J3" t="s">
        <v>3143</v>
      </c>
      <c r="P3" s="18">
        <f>'Formato 7 d)'!B8</f>
        <v>80808172.530000001</v>
      </c>
      <c r="Q3" s="18">
        <f>'Formato 7 d)'!C8</f>
        <v>89710894.700000018</v>
      </c>
      <c r="R3" s="18">
        <f>'Formato 7 d)'!D8</f>
        <v>89376635.75</v>
      </c>
      <c r="S3" s="18">
        <f>'Formato 7 d)'!E8</f>
        <v>95534718.379999995</v>
      </c>
      <c r="T3" s="18">
        <f>'Formato 7 d)'!F8</f>
        <v>95735035.409999996</v>
      </c>
      <c r="U3" s="18">
        <f>'Formato 7 d)'!G8</f>
        <v>65697791.390000001</v>
      </c>
    </row>
    <row r="4" spans="1:21">
      <c r="A4" t="str">
        <f t="shared" si="0"/>
        <v>7,4,1,2,0,0,0</v>
      </c>
      <c r="B4">
        <v>7</v>
      </c>
      <c r="C4">
        <v>4</v>
      </c>
      <c r="D4">
        <v>1</v>
      </c>
      <c r="E4">
        <v>2</v>
      </c>
      <c r="J4" t="s">
        <v>3151</v>
      </c>
      <c r="P4" s="18">
        <f>'Formato 7 d)'!B9</f>
        <v>8207350.9600000009</v>
      </c>
      <c r="Q4" s="18">
        <f>'Formato 7 d)'!C9</f>
        <v>8935562.6699999999</v>
      </c>
      <c r="R4" s="18">
        <f>'Formato 7 d)'!D9</f>
        <v>6026429.1800000006</v>
      </c>
      <c r="S4" s="18">
        <f>'Formato 7 d)'!E9</f>
        <v>10505013.6</v>
      </c>
      <c r="T4" s="18">
        <f>'Formato 7 d)'!F9</f>
        <v>9149186.7200000007</v>
      </c>
      <c r="U4" s="18">
        <f>'Formato 7 d)'!G9</f>
        <v>6760587.7300000004</v>
      </c>
    </row>
    <row r="5" spans="1:21">
      <c r="A5" t="str">
        <f t="shared" si="0"/>
        <v>7,4,1,3,0,0,0</v>
      </c>
      <c r="B5">
        <v>7</v>
      </c>
      <c r="C5">
        <v>4</v>
      </c>
      <c r="D5">
        <v>1</v>
      </c>
      <c r="E5">
        <v>3</v>
      </c>
      <c r="J5" t="s">
        <v>3170</v>
      </c>
      <c r="P5" s="18">
        <f>'Formato 7 d)'!B10</f>
        <v>13395602.420000002</v>
      </c>
      <c r="Q5" s="18">
        <f>'Formato 7 d)'!C10</f>
        <v>21371679.32</v>
      </c>
      <c r="R5" s="18">
        <f>'Formato 7 d)'!D10</f>
        <v>22731103.5</v>
      </c>
      <c r="S5" s="18">
        <f>'Formato 7 d)'!E10</f>
        <v>24016752.710000001</v>
      </c>
      <c r="T5" s="18">
        <f>'Formato 7 d)'!F10</f>
        <v>39337743.100000001</v>
      </c>
      <c r="U5" s="18">
        <f>'Formato 7 d)'!G10</f>
        <v>24291798.300000004</v>
      </c>
    </row>
    <row r="6" spans="1:21">
      <c r="A6" t="str">
        <f t="shared" si="0"/>
        <v>7,4,1,4,0,0,0</v>
      </c>
      <c r="B6">
        <v>7</v>
      </c>
      <c r="C6">
        <v>4</v>
      </c>
      <c r="D6">
        <v>1</v>
      </c>
      <c r="E6">
        <v>4</v>
      </c>
      <c r="J6" t="s">
        <v>3171</v>
      </c>
      <c r="P6" s="18">
        <f>'Formato 7 d)'!B11</f>
        <v>23134949.119999997</v>
      </c>
      <c r="Q6" s="18">
        <f>'Formato 7 d)'!C11</f>
        <v>24090177.52</v>
      </c>
      <c r="R6" s="18">
        <f>'Formato 7 d)'!D11</f>
        <v>30389356.489999998</v>
      </c>
      <c r="S6" s="18">
        <f>'Formato 7 d)'!E11</f>
        <v>41133806.649999999</v>
      </c>
      <c r="T6" s="18">
        <f>'Formato 7 d)'!F11</f>
        <v>36755291.969999999</v>
      </c>
      <c r="U6" s="18">
        <f>'Formato 7 d)'!G11</f>
        <v>29288994.859999999</v>
      </c>
    </row>
    <row r="7" spans="1:21">
      <c r="A7" t="str">
        <f t="shared" si="0"/>
        <v>7,4,1,5,0,0,0</v>
      </c>
      <c r="B7">
        <v>7</v>
      </c>
      <c r="C7">
        <v>4</v>
      </c>
      <c r="D7">
        <v>1</v>
      </c>
      <c r="E7">
        <v>5</v>
      </c>
      <c r="J7" t="s">
        <v>3190</v>
      </c>
      <c r="P7" s="18">
        <f>'Formato 7 d)'!B12</f>
        <v>1072223.52</v>
      </c>
      <c r="Q7" s="18">
        <f>'Formato 7 d)'!C12</f>
        <v>5036895.2299999995</v>
      </c>
      <c r="R7" s="18">
        <f>'Formato 7 d)'!D12</f>
        <v>2325056.0799999996</v>
      </c>
      <c r="S7" s="18">
        <f>'Formato 7 d)'!E12</f>
        <v>1449769</v>
      </c>
      <c r="T7" s="18">
        <f>'Formato 7 d)'!F12</f>
        <v>1572854.13</v>
      </c>
      <c r="U7" s="18">
        <f>'Formato 7 d)'!G12</f>
        <v>724079.77</v>
      </c>
    </row>
    <row r="8" spans="1:21">
      <c r="A8" t="str">
        <f t="shared" si="0"/>
        <v>7,4,1,6,0,0,0</v>
      </c>
      <c r="B8">
        <v>7</v>
      </c>
      <c r="C8">
        <v>4</v>
      </c>
      <c r="D8">
        <v>1</v>
      </c>
      <c r="E8">
        <v>6</v>
      </c>
      <c r="J8" t="s">
        <v>3191</v>
      </c>
      <c r="P8" s="18">
        <f>'Formato 7 d)'!B13</f>
        <v>20130504.699999999</v>
      </c>
      <c r="Q8" s="18">
        <f>'Formato 7 d)'!C13</f>
        <v>13257044.52</v>
      </c>
      <c r="R8" s="18">
        <f>'Formato 7 d)'!D13</f>
        <v>12880483.360000001</v>
      </c>
      <c r="S8" s="18">
        <f>'Formato 7 d)'!E13</f>
        <v>32312595.789999999</v>
      </c>
      <c r="T8" s="18">
        <f>'Formato 7 d)'!F13</f>
        <v>27019496.129999999</v>
      </c>
      <c r="U8" s="18">
        <f>'Formato 7 d)'!G13</f>
        <v>19770944.370000001</v>
      </c>
    </row>
    <row r="9" spans="1:21">
      <c r="A9" t="str">
        <f t="shared" si="0"/>
        <v>7,4,1,7,0,0,0</v>
      </c>
      <c r="B9">
        <v>7</v>
      </c>
      <c r="C9">
        <v>4</v>
      </c>
      <c r="D9">
        <v>1</v>
      </c>
      <c r="E9">
        <v>7</v>
      </c>
      <c r="J9" t="s">
        <v>3195</v>
      </c>
      <c r="P9" s="18">
        <f>'Formato 7 d)'!B14</f>
        <v>0</v>
      </c>
      <c r="Q9" s="18">
        <f>'Formato 7 d)'!C14</f>
        <v>0</v>
      </c>
      <c r="R9" s="18">
        <f>'Formato 7 d)'!D14</f>
        <v>0</v>
      </c>
      <c r="S9" s="18">
        <f>'Formato 7 d)'!E14</f>
        <v>0</v>
      </c>
      <c r="T9" s="18">
        <f>'Formato 7 d)'!F14</f>
        <v>0</v>
      </c>
      <c r="U9" s="18">
        <f>'Formato 7 d)'!G14</f>
        <v>0</v>
      </c>
    </row>
    <row r="10" spans="1:21">
      <c r="A10" t="str">
        <f t="shared" si="0"/>
        <v>7,4,1,8,0,0,0</v>
      </c>
      <c r="B10">
        <v>7</v>
      </c>
      <c r="C10">
        <v>4</v>
      </c>
      <c r="D10">
        <v>1</v>
      </c>
      <c r="E10">
        <v>8</v>
      </c>
      <c r="J10" t="s">
        <v>3259</v>
      </c>
      <c r="P10" s="18">
        <f>'Formato 7 d)'!B15</f>
        <v>0</v>
      </c>
      <c r="Q10" s="18">
        <f>'Formato 7 d)'!C15</f>
        <v>0</v>
      </c>
      <c r="R10" s="18">
        <f>'Formato 7 d)'!D15</f>
        <v>0</v>
      </c>
      <c r="S10" s="18">
        <f>'Formato 7 d)'!E15</f>
        <v>0</v>
      </c>
      <c r="T10" s="18">
        <f>'Formato 7 d)'!F15</f>
        <v>409227.76</v>
      </c>
      <c r="U10" s="18">
        <f>'Formato 7 d)'!G15</f>
        <v>2342641.71</v>
      </c>
    </row>
    <row r="11" spans="1:21">
      <c r="A11" t="str">
        <f t="shared" si="0"/>
        <v>7,4,1,9,0,0,0</v>
      </c>
      <c r="B11">
        <v>7</v>
      </c>
      <c r="C11">
        <v>4</v>
      </c>
      <c r="D11">
        <v>1</v>
      </c>
      <c r="E11">
        <v>9</v>
      </c>
      <c r="J11" t="s">
        <v>661</v>
      </c>
      <c r="P11" s="18">
        <f>'Formato 7 d)'!B16</f>
        <v>0</v>
      </c>
      <c r="Q11" s="18">
        <f>'Formato 7 d)'!C16</f>
        <v>0</v>
      </c>
      <c r="R11" s="18">
        <f>'Formato 7 d)'!D16</f>
        <v>0</v>
      </c>
      <c r="S11" s="18">
        <f>'Formato 7 d)'!E16</f>
        <v>0</v>
      </c>
      <c r="T11" s="18">
        <f>'Formato 7 d)'!F16</f>
        <v>0</v>
      </c>
      <c r="U11" s="18">
        <f>'Formato 7 d)'!G16</f>
        <v>0</v>
      </c>
    </row>
    <row r="12" spans="1:21">
      <c r="A12" t="str">
        <f t="shared" ref="A12" si="1">IF(LEN(CLEAN(B12))=0,"0",B12)&amp;","&amp;IF(LEN(CLEAN(C12))=0,"0",C12)&amp;","&amp;IF(LEN(CLEAN(D12))=0,"0",D12)&amp;","&amp;IF(LEN(CLEAN(E12))=0,"0",E12)&amp;","&amp;IF(LEN(CLEAN(F12))=0,"0",F12)&amp;","&amp;IF(LEN(CLEAN(G12))=0,"0",G12)&amp;","&amp;IF(LEN(CLEAN(H12))=0,"0",H12)</f>
        <v>7,4,2,0,0,0,0</v>
      </c>
      <c r="B12">
        <v>7</v>
      </c>
      <c r="C12">
        <v>4</v>
      </c>
      <c r="D12">
        <v>2</v>
      </c>
      <c r="I12" t="s">
        <v>704</v>
      </c>
      <c r="P12" s="18">
        <f>'Formato 7 d)'!B18</f>
        <v>184542147.68000001</v>
      </c>
      <c r="Q12" s="18">
        <f>'Formato 7 d)'!C18</f>
        <v>169055573.24000004</v>
      </c>
      <c r="R12" s="18">
        <f>'Formato 7 d)'!D18</f>
        <v>179716442.11000001</v>
      </c>
      <c r="S12" s="18">
        <f>'Formato 7 d)'!E18</f>
        <v>275701659.03000003</v>
      </c>
      <c r="T12" s="18">
        <f>'Formato 7 d)'!F18</f>
        <v>174832739.87</v>
      </c>
      <c r="U12" s="18">
        <f>'Formato 7 d)'!G18</f>
        <v>157179822.66</v>
      </c>
    </row>
    <row r="13" spans="1:21">
      <c r="A13" t="str">
        <f t="shared" ref="A13:A22" si="2">IF(LEN(CLEAN(B13))=0,"0",B13)&amp;","&amp;IF(LEN(CLEAN(C13))=0,"0",C13)&amp;","&amp;IF(LEN(CLEAN(D13))=0,"0",D13)&amp;","&amp;IF(LEN(CLEAN(E13))=0,"0",E13)&amp;","&amp;IF(LEN(CLEAN(F13))=0,"0",F13)&amp;","&amp;IF(LEN(CLEAN(G13))=0,"0",G13)&amp;","&amp;IF(LEN(CLEAN(H13))=0,"0",H13)</f>
        <v>7,4,2,1,0,0,0</v>
      </c>
      <c r="B13">
        <v>7</v>
      </c>
      <c r="C13">
        <v>4</v>
      </c>
      <c r="D13">
        <v>2</v>
      </c>
      <c r="E13">
        <v>1</v>
      </c>
      <c r="J13" t="s">
        <v>3143</v>
      </c>
      <c r="P13" s="18">
        <f>'Formato 7 d)'!B19</f>
        <v>39379225.43</v>
      </c>
      <c r="Q13" s="18">
        <f>'Formato 7 d)'!C19</f>
        <v>43231190.349999994</v>
      </c>
      <c r="R13" s="18">
        <f>'Formato 7 d)'!D19</f>
        <v>41577663.219999999</v>
      </c>
      <c r="S13" s="18">
        <f>'Formato 7 d)'!E19</f>
        <v>41579186.07</v>
      </c>
      <c r="T13" s="18">
        <f>'Formato 7 d)'!F19</f>
        <v>50238190.289999999</v>
      </c>
      <c r="U13" s="18">
        <f>'Formato 7 d)'!G19</f>
        <v>36995366.259999998</v>
      </c>
    </row>
    <row r="14" spans="1:21">
      <c r="A14" t="str">
        <f t="shared" si="2"/>
        <v>7,4,2,2,0,0,0</v>
      </c>
      <c r="B14">
        <v>7</v>
      </c>
      <c r="C14">
        <v>4</v>
      </c>
      <c r="D14">
        <v>2</v>
      </c>
      <c r="E14">
        <v>2</v>
      </c>
      <c r="J14" t="s">
        <v>3151</v>
      </c>
      <c r="P14" s="18">
        <f>'Formato 7 d)'!B20</f>
        <v>16558980.029999997</v>
      </c>
      <c r="Q14" s="18">
        <f>'Formato 7 d)'!C20</f>
        <v>16484195.070000002</v>
      </c>
      <c r="R14" s="18">
        <f>'Formato 7 d)'!D20</f>
        <v>17770863.050000001</v>
      </c>
      <c r="S14" s="18">
        <f>'Formato 7 d)'!E20</f>
        <v>22863159.550000001</v>
      </c>
      <c r="T14" s="18">
        <f>'Formato 7 d)'!F20</f>
        <v>29098279.949999999</v>
      </c>
      <c r="U14" s="18">
        <f>'Formato 7 d)'!G20</f>
        <v>16277100.050000001</v>
      </c>
    </row>
    <row r="15" spans="1:21">
      <c r="A15" t="str">
        <f t="shared" si="2"/>
        <v>7,4,2,3,0,0,0</v>
      </c>
      <c r="B15">
        <v>7</v>
      </c>
      <c r="C15">
        <v>4</v>
      </c>
      <c r="D15">
        <v>2</v>
      </c>
      <c r="E15">
        <v>3</v>
      </c>
      <c r="J15" t="s">
        <v>3170</v>
      </c>
      <c r="P15" s="18">
        <f>'Formato 7 d)'!B21</f>
        <v>18282365.699999999</v>
      </c>
      <c r="Q15" s="18">
        <f>'Formato 7 d)'!C21</f>
        <v>19829278.929999996</v>
      </c>
      <c r="R15" s="18">
        <f>'Formato 7 d)'!D21</f>
        <v>22855451.009999998</v>
      </c>
      <c r="S15" s="18">
        <f>'Formato 7 d)'!E21</f>
        <v>27811913.620000001</v>
      </c>
      <c r="T15" s="18">
        <f>'Formato 7 d)'!F21</f>
        <v>19063119.260000002</v>
      </c>
      <c r="U15" s="18">
        <f>'Formato 7 d)'!G21</f>
        <v>16501927.919999998</v>
      </c>
    </row>
    <row r="16" spans="1:21">
      <c r="A16" t="str">
        <f t="shared" si="2"/>
        <v>7,4,2,4,0,0,0</v>
      </c>
      <c r="B16">
        <v>7</v>
      </c>
      <c r="C16">
        <v>4</v>
      </c>
      <c r="D16">
        <v>2</v>
      </c>
      <c r="E16">
        <v>4</v>
      </c>
      <c r="J16" t="s">
        <v>3171</v>
      </c>
      <c r="P16" s="18">
        <f>'Formato 7 d)'!B22</f>
        <v>804552.97</v>
      </c>
      <c r="Q16" s="18">
        <f>'Formato 7 d)'!C22</f>
        <v>7031.9000000000005</v>
      </c>
      <c r="R16" s="18">
        <f>'Formato 7 d)'!D22</f>
        <v>2813500</v>
      </c>
      <c r="S16" s="18">
        <f>'Formato 7 d)'!E22</f>
        <v>7242711.3399999999</v>
      </c>
      <c r="T16" s="18">
        <f>'Formato 7 d)'!F22</f>
        <v>4770591.97</v>
      </c>
      <c r="U16" s="18">
        <f>'Formato 7 d)'!G22</f>
        <v>9124648.4499999993</v>
      </c>
    </row>
    <row r="17" spans="1:21">
      <c r="A17" t="str">
        <f t="shared" si="2"/>
        <v>7,4,2,5,0,0,0</v>
      </c>
      <c r="B17">
        <v>7</v>
      </c>
      <c r="C17">
        <v>4</v>
      </c>
      <c r="D17">
        <v>2</v>
      </c>
      <c r="E17">
        <v>5</v>
      </c>
      <c r="J17" t="s">
        <v>3190</v>
      </c>
      <c r="P17" s="18">
        <f>'Formato 7 d)'!B23</f>
        <v>4365269.46</v>
      </c>
      <c r="Q17" s="18">
        <f>'Formato 7 d)'!C23</f>
        <v>2549005.4500000002</v>
      </c>
      <c r="R17" s="18">
        <f>'Formato 7 d)'!D23</f>
        <v>9147415.4500000011</v>
      </c>
      <c r="S17" s="18">
        <f>'Formato 7 d)'!E23</f>
        <v>7733833.9000000004</v>
      </c>
      <c r="T17" s="18">
        <f>'Formato 7 d)'!F23</f>
        <v>6819660.1600000001</v>
      </c>
      <c r="U17" s="18">
        <f>'Formato 7 d)'!G23</f>
        <v>2853038.8299999996</v>
      </c>
    </row>
    <row r="18" spans="1:21">
      <c r="A18" t="str">
        <f t="shared" si="2"/>
        <v>7,4,2,6,0,0,0</v>
      </c>
      <c r="B18">
        <v>7</v>
      </c>
      <c r="C18">
        <v>4</v>
      </c>
      <c r="D18">
        <v>2</v>
      </c>
      <c r="E18">
        <v>6</v>
      </c>
      <c r="J18" t="s">
        <v>3191</v>
      </c>
      <c r="P18" s="18">
        <f>'Formato 7 d)'!B24</f>
        <v>103610504.84</v>
      </c>
      <c r="Q18" s="18">
        <f>'Formato 7 d)'!C24</f>
        <v>85012049.140000015</v>
      </c>
      <c r="R18" s="18">
        <f>'Formato 7 d)'!D24</f>
        <v>81950153.140000001</v>
      </c>
      <c r="S18" s="18">
        <f>'Formato 7 d)'!E24</f>
        <v>166632561.94999999</v>
      </c>
      <c r="T18" s="18">
        <f>'Formato 7 d)'!F24</f>
        <v>60464210.670000002</v>
      </c>
      <c r="U18" s="18">
        <f>'Formato 7 d)'!G24</f>
        <v>73032470.269999996</v>
      </c>
    </row>
    <row r="19" spans="1:21">
      <c r="A19" t="str">
        <f t="shared" si="2"/>
        <v>7,4,2,7,0,0,0</v>
      </c>
      <c r="B19">
        <v>7</v>
      </c>
      <c r="C19">
        <v>4</v>
      </c>
      <c r="D19">
        <v>2</v>
      </c>
      <c r="E19">
        <v>7</v>
      </c>
      <c r="J19" t="s">
        <v>3195</v>
      </c>
      <c r="P19" s="18">
        <f>'Formato 7 d)'!B25</f>
        <v>0</v>
      </c>
      <c r="Q19" s="18">
        <f>'Formato 7 d)'!C25</f>
        <v>0</v>
      </c>
      <c r="R19" s="18">
        <f>'Formato 7 d)'!D25</f>
        <v>0</v>
      </c>
      <c r="S19" s="18">
        <f>'Formato 7 d)'!E25</f>
        <v>0</v>
      </c>
      <c r="T19" s="18">
        <f>'Formato 7 d)'!F25</f>
        <v>0</v>
      </c>
      <c r="U19" s="18">
        <f>'Formato 7 d)'!G25</f>
        <v>0</v>
      </c>
    </row>
    <row r="20" spans="1:21">
      <c r="A20" t="str">
        <f t="shared" si="2"/>
        <v>7,4,2,8,0,0,0</v>
      </c>
      <c r="B20">
        <v>7</v>
      </c>
      <c r="C20">
        <v>4</v>
      </c>
      <c r="D20">
        <v>2</v>
      </c>
      <c r="E20">
        <v>8</v>
      </c>
      <c r="J20" t="s">
        <v>3259</v>
      </c>
      <c r="P20" s="18">
        <f>'Formato 7 d)'!B26</f>
        <v>0</v>
      </c>
      <c r="Q20" s="18">
        <f>'Formato 7 d)'!C26</f>
        <v>0</v>
      </c>
      <c r="R20" s="18">
        <f>'Formato 7 d)'!D26</f>
        <v>0</v>
      </c>
      <c r="S20" s="18">
        <f>'Formato 7 d)'!E26</f>
        <v>0</v>
      </c>
      <c r="T20" s="18">
        <f>'Formato 7 d)'!F26</f>
        <v>1437348.67</v>
      </c>
      <c r="U20" s="18">
        <f>'Formato 7 d)'!G26</f>
        <v>480000</v>
      </c>
    </row>
    <row r="21" spans="1:21">
      <c r="A21" t="str">
        <f t="shared" si="2"/>
        <v>7,4,2,9,0,0,0</v>
      </c>
      <c r="B21">
        <v>7</v>
      </c>
      <c r="C21">
        <v>4</v>
      </c>
      <c r="D21">
        <v>2</v>
      </c>
      <c r="E21">
        <v>9</v>
      </c>
      <c r="J21" t="s">
        <v>661</v>
      </c>
      <c r="P21" s="18">
        <f>'Formato 7 d)'!B27</f>
        <v>1541249.25</v>
      </c>
      <c r="Q21" s="18">
        <f>'Formato 7 d)'!C27</f>
        <v>1942822.4</v>
      </c>
      <c r="R21" s="18">
        <f>'Formato 7 d)'!D27</f>
        <v>3601396.2399999998</v>
      </c>
      <c r="S21" s="18">
        <f>'Formato 7 d)'!E27</f>
        <v>1838292.6</v>
      </c>
      <c r="T21" s="18">
        <f>'Formato 7 d)'!F27</f>
        <v>2941338.9</v>
      </c>
      <c r="U21" s="18">
        <f>'Formato 7 d)'!G27</f>
        <v>1915270.88</v>
      </c>
    </row>
    <row r="22" spans="1:21">
      <c r="A22" t="str">
        <f t="shared" si="2"/>
        <v>7,4,3,0,0,0,0</v>
      </c>
      <c r="B22">
        <v>7</v>
      </c>
      <c r="C22">
        <v>4</v>
      </c>
      <c r="D22">
        <v>3</v>
      </c>
      <c r="I22" t="s">
        <v>486</v>
      </c>
      <c r="P22" s="18">
        <f>'Formato 7 d)'!B29</f>
        <v>331290950.93000001</v>
      </c>
      <c r="Q22" s="18">
        <f>'Formato 7 d)'!C29</f>
        <v>331457827.20000005</v>
      </c>
      <c r="R22" s="18">
        <f>'Formato 7 d)'!D29</f>
        <v>343445506.47000003</v>
      </c>
      <c r="S22" s="18">
        <f>'Formato 7 d)'!E29</f>
        <v>480654315.16000003</v>
      </c>
      <c r="T22" s="18">
        <f>'Formato 7 d)'!F29</f>
        <v>384811575.08999997</v>
      </c>
      <c r="U22" s="18">
        <f>'Formato 7 d)'!G29</f>
        <v>306056660.79000002</v>
      </c>
    </row>
    <row r="23" spans="1:21">
      <c r="P23" s="18"/>
      <c r="Q23" s="18"/>
      <c r="R23" s="18"/>
      <c r="S23" s="18"/>
      <c r="T23" s="18"/>
      <c r="U23" s="18"/>
    </row>
    <row r="24" spans="1:21">
      <c r="P24" s="18"/>
      <c r="Q24" s="18"/>
      <c r="R24" s="18"/>
      <c r="S24" s="18"/>
      <c r="T24" s="18"/>
      <c r="U24" s="18"/>
    </row>
    <row r="25" spans="1:21">
      <c r="P25" s="18"/>
      <c r="Q25" s="18"/>
      <c r="R25" s="18"/>
      <c r="S25" s="18"/>
      <c r="T25" s="18"/>
      <c r="U25" s="18"/>
    </row>
  </sheetData>
  <sheetProtection algorithmName="SHA-512" hashValue="JBqw2KSwUJudG5EJEJJWao7OeqN6yX0o0aQfUJHfUmeboxwbRaUM9QhEt9BUiji9zv0Ltqx16PpTZlhTgvWOXA==" saltValue="798ZZpD/gB31GeZ9i3XEDg==" spinCount="100000" sheet="1" objects="1" scenarios="1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14">
    <pageSetUpPr fitToPage="1"/>
  </sheetPr>
  <dimension ref="A1:XFC67"/>
  <sheetViews>
    <sheetView showGridLines="0" zoomScale="90" zoomScaleNormal="90" workbookViewId="0">
      <selection activeCell="D25" sqref="D25:D26"/>
    </sheetView>
  </sheetViews>
  <sheetFormatPr baseColWidth="10" defaultColWidth="10.85546875" defaultRowHeight="15" zeroHeight="1"/>
  <cols>
    <col min="1" max="1" width="72.140625" style="1" customWidth="1"/>
    <col min="2" max="6" width="20.7109375" customWidth="1"/>
    <col min="7" max="7" width="0" hidden="1" customWidth="1"/>
    <col min="8" max="8" width="0" hidden="1"/>
    <col min="9" max="16381" width="0" hidden="1" customWidth="1"/>
    <col min="16382" max="16382" width="5.7109375" hidden="1" customWidth="1"/>
    <col min="16383" max="16383" width="4.85546875" hidden="1" customWidth="1"/>
    <col min="16384" max="16384" width="9.140625" hidden="1" customWidth="1"/>
  </cols>
  <sheetData>
    <row r="1" spans="1:7" s="81" customFormat="1" ht="34.5" customHeight="1">
      <c r="A1" s="259" t="s">
        <v>487</v>
      </c>
      <c r="B1" s="259"/>
      <c r="C1" s="259"/>
      <c r="D1" s="259"/>
      <c r="E1" s="259"/>
      <c r="F1" s="259"/>
      <c r="G1" s="101"/>
    </row>
    <row r="2" spans="1:7">
      <c r="A2" s="247" t="str">
        <f>ENTE_PUBLICO</f>
        <v>Municipio de Valle de Santiago, Gto., Gobierno del Estado de Guanajuato</v>
      </c>
      <c r="B2" s="248"/>
      <c r="C2" s="248"/>
      <c r="D2" s="248"/>
      <c r="E2" s="248"/>
      <c r="F2" s="249"/>
    </row>
    <row r="3" spans="1:7">
      <c r="A3" s="256" t="s">
        <v>488</v>
      </c>
      <c r="B3" s="257"/>
      <c r="C3" s="257"/>
      <c r="D3" s="257"/>
      <c r="E3" s="257"/>
      <c r="F3" s="258"/>
    </row>
    <row r="4" spans="1:7" ht="30">
      <c r="A4" s="9"/>
      <c r="B4" s="9" t="s">
        <v>489</v>
      </c>
      <c r="C4" s="9" t="s">
        <v>490</v>
      </c>
      <c r="D4" s="9" t="s">
        <v>491</v>
      </c>
      <c r="E4" s="9" t="s">
        <v>492</v>
      </c>
      <c r="F4" s="9" t="s">
        <v>493</v>
      </c>
    </row>
    <row r="5" spans="1:7">
      <c r="A5" s="123" t="s">
        <v>494</v>
      </c>
      <c r="B5" s="5"/>
      <c r="C5" s="5"/>
      <c r="D5" s="5"/>
      <c r="E5" s="5"/>
      <c r="F5" s="5"/>
    </row>
    <row r="6" spans="1:7" ht="30">
      <c r="A6" s="124" t="s">
        <v>495</v>
      </c>
      <c r="B6" s="58"/>
      <c r="C6" s="58"/>
      <c r="D6" s="58"/>
      <c r="E6" s="58"/>
      <c r="F6" s="58"/>
    </row>
    <row r="7" spans="1:7">
      <c r="A7" s="124" t="s">
        <v>496</v>
      </c>
      <c r="B7" s="58"/>
      <c r="C7" s="58"/>
      <c r="D7" s="58"/>
      <c r="E7" s="58"/>
      <c r="F7" s="58"/>
    </row>
    <row r="8" spans="1:7">
      <c r="A8" s="125"/>
      <c r="B8" s="53"/>
      <c r="C8" s="53"/>
      <c r="D8" s="53"/>
      <c r="E8" s="53"/>
      <c r="F8" s="53"/>
    </row>
    <row r="9" spans="1:7">
      <c r="A9" s="123" t="s">
        <v>497</v>
      </c>
      <c r="B9" s="53"/>
      <c r="C9" s="53"/>
      <c r="D9" s="53"/>
      <c r="E9" s="53"/>
      <c r="F9" s="53"/>
    </row>
    <row r="10" spans="1:7">
      <c r="A10" s="124" t="s">
        <v>498</v>
      </c>
      <c r="B10" s="225">
        <v>713</v>
      </c>
      <c r="C10" s="226"/>
      <c r="D10" s="225">
        <v>713</v>
      </c>
      <c r="E10" s="225">
        <v>713</v>
      </c>
      <c r="F10" s="225">
        <v>713</v>
      </c>
    </row>
    <row r="11" spans="1:7">
      <c r="A11" s="126" t="s">
        <v>499</v>
      </c>
      <c r="B11" s="225">
        <v>79</v>
      </c>
      <c r="C11" s="226"/>
      <c r="D11" s="225">
        <v>79</v>
      </c>
      <c r="E11" s="225">
        <v>79</v>
      </c>
      <c r="F11" s="225">
        <v>79</v>
      </c>
    </row>
    <row r="12" spans="1:7">
      <c r="A12" s="126" t="s">
        <v>500</v>
      </c>
      <c r="B12" s="225">
        <v>19</v>
      </c>
      <c r="C12" s="226"/>
      <c r="D12" s="225">
        <v>19</v>
      </c>
      <c r="E12" s="225">
        <v>19</v>
      </c>
      <c r="F12" s="225">
        <v>19</v>
      </c>
    </row>
    <row r="13" spans="1:7">
      <c r="A13" s="126" t="s">
        <v>501</v>
      </c>
      <c r="B13" s="225">
        <v>43</v>
      </c>
      <c r="C13" s="226"/>
      <c r="D13" s="225">
        <v>43</v>
      </c>
      <c r="E13" s="225">
        <v>43</v>
      </c>
      <c r="F13" s="225">
        <v>43</v>
      </c>
    </row>
    <row r="14" spans="1:7">
      <c r="A14" s="124" t="s">
        <v>502</v>
      </c>
      <c r="B14" s="225">
        <v>60</v>
      </c>
      <c r="C14" s="226"/>
      <c r="D14" s="225">
        <v>0</v>
      </c>
      <c r="E14" s="225">
        <v>1</v>
      </c>
      <c r="F14" s="225">
        <v>0</v>
      </c>
    </row>
    <row r="15" spans="1:7">
      <c r="A15" s="126" t="s">
        <v>499</v>
      </c>
      <c r="B15" s="225">
        <v>89</v>
      </c>
      <c r="C15" s="226"/>
      <c r="D15" s="225">
        <v>0</v>
      </c>
      <c r="E15" s="225">
        <v>49</v>
      </c>
      <c r="F15" s="225">
        <v>0</v>
      </c>
    </row>
    <row r="16" spans="1:7">
      <c r="A16" s="126" t="s">
        <v>500</v>
      </c>
      <c r="B16" s="225">
        <v>40</v>
      </c>
      <c r="C16" s="226"/>
      <c r="D16" s="225">
        <v>0</v>
      </c>
      <c r="E16" s="225">
        <v>49</v>
      </c>
      <c r="F16" s="225">
        <v>0</v>
      </c>
    </row>
    <row r="17" spans="1:6">
      <c r="A17" s="126" t="s">
        <v>501</v>
      </c>
      <c r="B17" s="225">
        <v>65</v>
      </c>
      <c r="C17" s="226"/>
      <c r="D17" s="225">
        <v>0</v>
      </c>
      <c r="E17" s="225">
        <v>49</v>
      </c>
      <c r="F17" s="225">
        <v>0</v>
      </c>
    </row>
    <row r="18" spans="1:6">
      <c r="A18" s="124" t="s">
        <v>503</v>
      </c>
      <c r="B18" s="227"/>
      <c r="C18" s="226"/>
      <c r="D18" s="226"/>
      <c r="E18" s="226"/>
      <c r="F18" s="226"/>
    </row>
    <row r="19" spans="1:6">
      <c r="A19" s="124" t="s">
        <v>504</v>
      </c>
      <c r="B19" s="228">
        <v>5.81</v>
      </c>
      <c r="C19" s="226"/>
      <c r="D19" s="228">
        <v>5.81</v>
      </c>
      <c r="E19" s="228">
        <v>5.81</v>
      </c>
      <c r="F19" s="228">
        <v>5.81</v>
      </c>
    </row>
    <row r="20" spans="1:6">
      <c r="A20" s="124" t="s">
        <v>505</v>
      </c>
      <c r="B20" s="229">
        <v>0</v>
      </c>
      <c r="C20" s="230"/>
      <c r="D20" s="229">
        <v>0</v>
      </c>
      <c r="E20" s="229">
        <v>0</v>
      </c>
      <c r="F20" s="229">
        <v>0</v>
      </c>
    </row>
    <row r="21" spans="1:6">
      <c r="A21" s="124" t="s">
        <v>506</v>
      </c>
      <c r="B21" s="229">
        <v>0</v>
      </c>
      <c r="C21" s="230"/>
      <c r="D21" s="229">
        <v>0</v>
      </c>
      <c r="E21" s="229">
        <v>0</v>
      </c>
      <c r="F21" s="229">
        <v>0</v>
      </c>
    </row>
    <row r="22" spans="1:6">
      <c r="A22" s="62" t="s">
        <v>507</v>
      </c>
      <c r="B22" s="231">
        <v>0.06</v>
      </c>
      <c r="C22" s="230"/>
      <c r="D22" s="231" t="s">
        <v>3357</v>
      </c>
      <c r="E22" s="231" t="s">
        <v>3357</v>
      </c>
      <c r="F22" s="231" t="s">
        <v>3358</v>
      </c>
    </row>
    <row r="23" spans="1:6">
      <c r="A23" s="62" t="s">
        <v>508</v>
      </c>
      <c r="B23" s="232">
        <v>6.1050000000000002E-3</v>
      </c>
      <c r="C23" s="230"/>
      <c r="D23" s="232">
        <v>6.1050000000000002E-3</v>
      </c>
      <c r="E23" s="232">
        <v>6.1050000000000002E-3</v>
      </c>
      <c r="F23" s="232">
        <v>6.1050000000000002E-3</v>
      </c>
    </row>
    <row r="24" spans="1:6">
      <c r="A24" s="62" t="s">
        <v>509</v>
      </c>
      <c r="B24" s="228">
        <v>52.12</v>
      </c>
      <c r="C24" s="226"/>
      <c r="D24" s="228">
        <v>0</v>
      </c>
      <c r="E24" s="228">
        <v>39</v>
      </c>
      <c r="F24" s="228">
        <v>0</v>
      </c>
    </row>
    <row r="25" spans="1:6">
      <c r="A25" s="124" t="s">
        <v>510</v>
      </c>
      <c r="B25" s="228">
        <v>28.23</v>
      </c>
      <c r="C25" s="226"/>
      <c r="D25" s="228">
        <v>0</v>
      </c>
      <c r="E25" s="228">
        <v>39.22</v>
      </c>
      <c r="F25" s="228">
        <v>0</v>
      </c>
    </row>
    <row r="26" spans="1:6">
      <c r="A26" s="125"/>
      <c r="B26" s="53"/>
      <c r="C26" s="53"/>
      <c r="D26" s="53"/>
      <c r="E26" s="53"/>
      <c r="F26" s="53"/>
    </row>
    <row r="27" spans="1:6">
      <c r="A27" s="123" t="s">
        <v>511</v>
      </c>
      <c r="B27" s="53"/>
      <c r="C27" s="53"/>
      <c r="D27" s="53"/>
      <c r="E27" s="53"/>
      <c r="F27" s="53"/>
    </row>
    <row r="28" spans="1:6">
      <c r="A28" s="124" t="s">
        <v>512</v>
      </c>
      <c r="B28" s="228">
        <v>0</v>
      </c>
      <c r="C28" s="226"/>
      <c r="D28" s="228">
        <v>0</v>
      </c>
      <c r="E28" s="228">
        <v>0</v>
      </c>
      <c r="F28" s="228">
        <v>0</v>
      </c>
    </row>
    <row r="29" spans="1:6">
      <c r="A29" s="125"/>
      <c r="B29" s="53"/>
      <c r="C29" s="53"/>
      <c r="D29" s="53"/>
      <c r="E29" s="53"/>
      <c r="F29" s="53"/>
    </row>
    <row r="30" spans="1:6">
      <c r="A30" s="123" t="s">
        <v>513</v>
      </c>
      <c r="B30" s="53"/>
      <c r="C30" s="53"/>
      <c r="D30" s="53"/>
      <c r="E30" s="53"/>
      <c r="F30" s="53"/>
    </row>
    <row r="31" spans="1:6">
      <c r="A31" s="124" t="s">
        <v>498</v>
      </c>
      <c r="B31" s="233">
        <v>96018827.400000006</v>
      </c>
      <c r="C31" s="233"/>
      <c r="D31" s="233">
        <v>96018827.400000006</v>
      </c>
      <c r="E31" s="233">
        <v>96018827.400000006</v>
      </c>
      <c r="F31" s="233">
        <v>96018827.400000006</v>
      </c>
    </row>
    <row r="32" spans="1:6">
      <c r="A32" s="124" t="s">
        <v>502</v>
      </c>
      <c r="B32" s="233">
        <v>5075391.3600000003</v>
      </c>
      <c r="C32" s="233"/>
      <c r="D32" s="233">
        <v>0</v>
      </c>
      <c r="E32" s="233">
        <v>66705.600000000006</v>
      </c>
      <c r="F32" s="233">
        <v>0</v>
      </c>
    </row>
    <row r="33" spans="1:6">
      <c r="A33" s="124" t="s">
        <v>514</v>
      </c>
      <c r="B33" s="228">
        <v>0</v>
      </c>
      <c r="C33" s="228"/>
      <c r="D33" s="228">
        <v>0</v>
      </c>
      <c r="E33" s="228">
        <v>0</v>
      </c>
      <c r="F33" s="228">
        <v>0</v>
      </c>
    </row>
    <row r="34" spans="1:6">
      <c r="A34" s="125"/>
      <c r="B34" s="53"/>
      <c r="C34" s="53"/>
      <c r="D34" s="53"/>
      <c r="E34" s="53"/>
      <c r="F34" s="53"/>
    </row>
    <row r="35" spans="1:6">
      <c r="A35" s="123" t="s">
        <v>515</v>
      </c>
      <c r="B35" s="53"/>
      <c r="C35" s="53"/>
      <c r="D35" s="53"/>
      <c r="E35" s="53"/>
      <c r="F35" s="53"/>
    </row>
    <row r="36" spans="1:6">
      <c r="A36" s="124" t="s">
        <v>516</v>
      </c>
      <c r="B36" s="233">
        <v>18129.28</v>
      </c>
      <c r="C36" s="233"/>
      <c r="D36" s="233">
        <v>0</v>
      </c>
      <c r="E36" s="233">
        <v>5558.8</v>
      </c>
      <c r="F36" s="234">
        <v>0</v>
      </c>
    </row>
    <row r="37" spans="1:6">
      <c r="A37" s="124" t="s">
        <v>517</v>
      </c>
      <c r="B37" s="233">
        <v>2697.76</v>
      </c>
      <c r="C37" s="233"/>
      <c r="D37" s="233">
        <v>0</v>
      </c>
      <c r="E37" s="233">
        <v>5558.8</v>
      </c>
      <c r="F37" s="233">
        <v>0</v>
      </c>
    </row>
    <row r="38" spans="1:6">
      <c r="A38" s="124" t="s">
        <v>518</v>
      </c>
      <c r="B38" s="233">
        <v>7049.15</v>
      </c>
      <c r="C38" s="233"/>
      <c r="D38" s="233">
        <v>0</v>
      </c>
      <c r="E38" s="233">
        <v>5558.8</v>
      </c>
      <c r="F38" s="233">
        <v>0</v>
      </c>
    </row>
    <row r="39" spans="1:6">
      <c r="A39" s="125"/>
      <c r="B39" s="53"/>
      <c r="C39" s="53"/>
      <c r="D39" s="53"/>
      <c r="E39" s="53"/>
      <c r="F39" s="53"/>
    </row>
    <row r="40" spans="1:6">
      <c r="A40" s="123" t="s">
        <v>519</v>
      </c>
      <c r="B40" s="58"/>
      <c r="C40" s="58"/>
      <c r="D40" s="58"/>
      <c r="E40" s="58"/>
      <c r="F40" s="58"/>
    </row>
    <row r="41" spans="1:6">
      <c r="A41" s="125"/>
      <c r="B41" s="53"/>
      <c r="C41" s="53"/>
      <c r="D41" s="53"/>
      <c r="E41" s="53"/>
      <c r="F41" s="53"/>
    </row>
    <row r="42" spans="1:6">
      <c r="A42" s="123" t="s">
        <v>520</v>
      </c>
      <c r="B42" s="53"/>
      <c r="C42" s="53"/>
      <c r="D42" s="53"/>
      <c r="E42" s="53"/>
      <c r="F42" s="53"/>
    </row>
    <row r="43" spans="1:6">
      <c r="A43" s="124" t="s">
        <v>521</v>
      </c>
      <c r="B43" s="233">
        <v>86973427.459999993</v>
      </c>
      <c r="C43" s="233"/>
      <c r="D43" s="233">
        <v>0</v>
      </c>
      <c r="E43" s="233">
        <v>1785543.73</v>
      </c>
      <c r="F43" s="233">
        <v>0</v>
      </c>
    </row>
    <row r="44" spans="1:6">
      <c r="A44" s="124" t="s">
        <v>522</v>
      </c>
      <c r="B44" s="233">
        <v>365700673.57999998</v>
      </c>
      <c r="C44" s="233"/>
      <c r="D44" s="233">
        <v>0</v>
      </c>
      <c r="E44" s="233">
        <v>0</v>
      </c>
      <c r="F44" s="233">
        <v>31156963.039999999</v>
      </c>
    </row>
    <row r="45" spans="1:6">
      <c r="A45" s="124" t="s">
        <v>523</v>
      </c>
      <c r="B45" s="233">
        <v>666100076.72000003</v>
      </c>
      <c r="C45" s="233"/>
      <c r="D45" s="233">
        <v>0</v>
      </c>
      <c r="E45" s="233">
        <v>0</v>
      </c>
      <c r="F45" s="233">
        <v>96048106.359999999</v>
      </c>
    </row>
    <row r="46" spans="1:6">
      <c r="A46" s="125"/>
      <c r="B46" s="53"/>
      <c r="C46" s="53"/>
      <c r="D46" s="53"/>
      <c r="E46" s="53"/>
      <c r="F46" s="53"/>
    </row>
    <row r="47" spans="1:6" ht="30">
      <c r="A47" s="123" t="s">
        <v>524</v>
      </c>
      <c r="B47" s="53"/>
      <c r="C47" s="53"/>
      <c r="D47" s="53"/>
      <c r="E47" s="53"/>
      <c r="F47" s="53"/>
    </row>
    <row r="48" spans="1:6">
      <c r="A48" s="62" t="s">
        <v>522</v>
      </c>
      <c r="B48" s="131"/>
      <c r="C48" s="131"/>
      <c r="D48" s="131"/>
      <c r="E48" s="131"/>
      <c r="F48" s="131"/>
    </row>
    <row r="49" spans="1:6">
      <c r="A49" s="62" t="s">
        <v>523</v>
      </c>
      <c r="B49" s="131"/>
      <c r="C49" s="131"/>
      <c r="D49" s="131"/>
      <c r="E49" s="131"/>
      <c r="F49" s="131"/>
    </row>
    <row r="50" spans="1:6">
      <c r="A50" s="125"/>
      <c r="B50" s="53"/>
      <c r="C50" s="53"/>
      <c r="D50" s="53"/>
      <c r="E50" s="53"/>
      <c r="F50" s="53"/>
    </row>
    <row r="51" spans="1:6">
      <c r="A51" s="123" t="s">
        <v>525</v>
      </c>
      <c r="B51" s="53"/>
      <c r="C51" s="53"/>
      <c r="D51" s="53"/>
      <c r="E51" s="53"/>
      <c r="F51" s="53"/>
    </row>
    <row r="52" spans="1:6">
      <c r="A52" s="124" t="s">
        <v>522</v>
      </c>
      <c r="B52" s="228">
        <v>0</v>
      </c>
      <c r="C52" s="228"/>
      <c r="D52" s="228">
        <v>0</v>
      </c>
      <c r="E52" s="228">
        <v>0</v>
      </c>
      <c r="F52" s="228">
        <v>0</v>
      </c>
    </row>
    <row r="53" spans="1:6">
      <c r="A53" s="124" t="s">
        <v>523</v>
      </c>
      <c r="B53" s="228">
        <v>0</v>
      </c>
      <c r="C53" s="228"/>
      <c r="D53" s="228">
        <v>0</v>
      </c>
      <c r="E53" s="228">
        <v>0</v>
      </c>
      <c r="F53" s="228">
        <v>0</v>
      </c>
    </row>
    <row r="54" spans="1:6">
      <c r="A54" s="124" t="s">
        <v>526</v>
      </c>
      <c r="B54" s="228">
        <v>0</v>
      </c>
      <c r="C54" s="228"/>
      <c r="D54" s="228">
        <v>0</v>
      </c>
      <c r="E54" s="228">
        <v>0</v>
      </c>
      <c r="F54" s="228">
        <v>0</v>
      </c>
    </row>
    <row r="55" spans="1:6">
      <c r="A55" s="125"/>
      <c r="B55" s="53"/>
      <c r="C55" s="53"/>
      <c r="D55" s="53"/>
      <c r="E55" s="53"/>
      <c r="F55" s="53"/>
    </row>
    <row r="56" spans="1:6">
      <c r="A56" s="123" t="s">
        <v>527</v>
      </c>
      <c r="B56" s="53"/>
      <c r="C56" s="53"/>
      <c r="D56" s="53"/>
      <c r="E56" s="53"/>
      <c r="F56" s="53"/>
    </row>
    <row r="57" spans="1:6">
      <c r="A57" s="124" t="s">
        <v>522</v>
      </c>
      <c r="B57" s="235">
        <v>-452674101.02999997</v>
      </c>
      <c r="C57" s="235"/>
      <c r="D57" s="228">
        <v>0</v>
      </c>
      <c r="E57" s="235">
        <v>-1785543.73</v>
      </c>
      <c r="F57" s="235">
        <v>-31156963.039999999</v>
      </c>
    </row>
    <row r="58" spans="1:6">
      <c r="A58" s="124" t="s">
        <v>523</v>
      </c>
      <c r="B58" s="235">
        <v>-666100076.72000003</v>
      </c>
      <c r="C58" s="235"/>
      <c r="D58" s="228">
        <v>0</v>
      </c>
      <c r="E58" s="228">
        <v>0</v>
      </c>
      <c r="F58" s="235">
        <v>-96048106.359999999</v>
      </c>
    </row>
    <row r="59" spans="1:6">
      <c r="A59" s="125"/>
      <c r="B59" s="53"/>
      <c r="C59" s="53"/>
      <c r="D59" s="53"/>
      <c r="E59" s="53"/>
      <c r="F59" s="53"/>
    </row>
    <row r="60" spans="1:6">
      <c r="A60" s="123" t="s">
        <v>528</v>
      </c>
      <c r="B60" s="53"/>
      <c r="C60" s="53"/>
      <c r="D60" s="53"/>
      <c r="E60" s="53"/>
      <c r="F60" s="53"/>
    </row>
    <row r="61" spans="1:6">
      <c r="A61" s="124" t="s">
        <v>529</v>
      </c>
      <c r="B61" s="225">
        <v>2019</v>
      </c>
      <c r="C61" s="225"/>
      <c r="D61" s="225">
        <v>2019</v>
      </c>
      <c r="E61" s="225">
        <v>2019</v>
      </c>
      <c r="F61" s="225">
        <v>2019</v>
      </c>
    </row>
    <row r="62" spans="1:6">
      <c r="A62" s="124" t="s">
        <v>530</v>
      </c>
      <c r="B62" s="236">
        <v>0.03</v>
      </c>
      <c r="C62" s="236"/>
      <c r="D62" s="236">
        <v>0.03</v>
      </c>
      <c r="E62" s="236">
        <v>0.03</v>
      </c>
      <c r="F62" s="236">
        <v>0.03</v>
      </c>
    </row>
    <row r="63" spans="1:6">
      <c r="A63" s="125"/>
      <c r="B63" s="53"/>
      <c r="C63" s="53"/>
      <c r="D63" s="53"/>
      <c r="E63" s="53"/>
      <c r="F63" s="53"/>
    </row>
    <row r="64" spans="1:6">
      <c r="A64" s="123" t="s">
        <v>531</v>
      </c>
      <c r="B64" s="53"/>
      <c r="C64" s="53"/>
      <c r="D64" s="53"/>
      <c r="E64" s="53"/>
      <c r="F64" s="53"/>
    </row>
    <row r="65" spans="1:6">
      <c r="A65" s="124" t="s">
        <v>532</v>
      </c>
      <c r="B65" s="237">
        <v>2018</v>
      </c>
      <c r="C65" s="237"/>
      <c r="D65" s="237">
        <v>2018</v>
      </c>
      <c r="E65" s="237">
        <v>2018</v>
      </c>
      <c r="F65" s="237">
        <v>2018</v>
      </c>
    </row>
    <row r="66" spans="1:6" ht="45">
      <c r="A66" s="124" t="s">
        <v>533</v>
      </c>
      <c r="B66" s="238" t="s">
        <v>3359</v>
      </c>
      <c r="C66" s="238"/>
      <c r="D66" s="238" t="s">
        <v>3359</v>
      </c>
      <c r="E66" s="238" t="s">
        <v>3359</v>
      </c>
      <c r="F66" s="238" t="s">
        <v>3359</v>
      </c>
    </row>
    <row r="67" spans="1:6">
      <c r="A67" s="129"/>
      <c r="B67" s="63"/>
      <c r="C67" s="63"/>
      <c r="D67" s="63"/>
      <c r="E67" s="63"/>
      <c r="F67" s="63"/>
    </row>
  </sheetData>
  <sheetProtection password="D4CF" sheet="1" objects="1" scenarios="1"/>
  <mergeCells count="3">
    <mergeCell ref="A2:F2"/>
    <mergeCell ref="A3:F3"/>
    <mergeCell ref="A1:F1"/>
  </mergeCells>
  <dataValidations count="14">
    <dataValidation type="decimal" allowBlank="1" showInputMessage="1" showErrorMessage="1" sqref="B14:F14 B10:F10" xr:uid="{00000000-0002-0000-1D00-000000000000}">
      <formula1>0</formula1>
      <formula2>200</formula2>
    </dataValidation>
    <dataValidation type="decimal" allowBlank="1" showInputMessage="1" showErrorMessage="1" prompt="El porcentaje (%) de crecimiento esperado de los activos del plan." sqref="B23:F23" xr:uid="{00000000-0002-0000-1D00-000001000000}">
      <formula1>0</formula1>
      <formula2>100</formula2>
    </dataValidation>
    <dataValidation type="whole" allowBlank="1" showInputMessage="1" showErrorMessage="1" prompt="El año en que se elaboró el estudio actuarial más reciente." sqref="B65:F65" xr:uid="{00000000-0002-0000-1D00-000002000000}">
      <formula1>1900</formula1>
      <formula2>2099</formula2>
    </dataValidation>
    <dataValidation type="whole" allowBlank="1" showInputMessage="1" showErrorMessage="1" prompt="Promedio de años de servicios de los trabajadores afiliados activos." sqref="B19:F19" xr:uid="{00000000-0002-0000-1D00-000003000000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00000000-0002-0000-1D00-000004000000}">
      <formula1>0</formula1>
      <formula2>100</formula2>
    </dataValidation>
    <dataValidation type="decimal" allowBlank="1" showInputMessage="1" showErrorMessage="1" prompt="El porcentaje (%) de crecimiento esperado de los pensionados y jubilados." sqref="B22:F22" xr:uid="{00000000-0002-0000-1D00-000005000000}">
      <formula1>0</formula1>
      <formula2>100</formula2>
    </dataValidation>
    <dataValidation type="whole" allowBlank="1" showInputMessage="1" showErrorMessage="1" prompt="La edad (en años) a la que el afiliado puede tramitar su jubilación o pensión." sqref="B24:F24" xr:uid="{00000000-0002-0000-1D00-000006000000}">
      <formula1>0</formula1>
      <formula2>199</formula2>
    </dataValidation>
    <dataValidation type="decimal" allowBlank="1" showInputMessage="1" showErrorMessage="1" prompt="La esperanza de vida (en años) de los afiliados al plan. " sqref="B25:F25" xr:uid="{00000000-0002-0000-1D00-000007000000}">
      <formula1>0</formula1>
      <formula2>199</formula2>
    </dataValidation>
    <dataValidation type="whole" allowBlank="1" showInputMessage="1" showErrorMessage="1" prompt="El año en que el plan se encuentre en descapitalización." sqref="B61:F61" xr:uid="{00000000-0002-0000-1D00-000008000000}">
      <formula1>1900</formula1>
      <formula2>2099</formula2>
    </dataValidation>
    <dataValidation allowBlank="1" showInputMessage="1" showErrorMessage="1" prompt="La empresa o institución que elaboró el estudio actuarial más reciente." sqref="B66:F66" xr:uid="{00000000-0002-0000-1D00-000009000000}"/>
    <dataValidation allowBlank="1" showInputMessage="1" showErrorMessage="1" prompt="Definir si el tipo de sistema corresponde a una prestación laboral o es un fondo general para trabajadores del estado o municipio." sqref="B6:F6" xr:uid="{00000000-0002-0000-1D00-00000A000000}"/>
    <dataValidation allowBlank="1" showInputMessage="1" showErrorMessage="1" prompt="Definir si el tipo de sistema es un plan de beneficio definido, de contribución definida o mixto." sqref="B7:F7" xr:uid="{00000000-0002-0000-1D00-00000B000000}"/>
    <dataValidation type="whole" allowBlank="1" showInputMessage="1" showErrorMessage="1" sqref="B11:F13 B15:F17" xr:uid="{00000000-0002-0000-1D00-00000C000000}">
      <formula1>0</formula1>
      <formula2>199</formula2>
    </dataValidation>
    <dataValidation type="decimal" allowBlank="1" showInputMessage="1" showErrorMessage="1" sqref="B52:F54 B57:F58 B62:F62 B43:F45 B36:F38 B31:F33 B28:F28" xr:uid="{00000000-0002-0000-1D00-00000D000000}">
      <formula1>-1.79769313486231E+100</formula1>
      <formula2>1.79769313486231E+100</formula2>
    </dataValidation>
  </dataValidations>
  <pageMargins left="0.7" right="0.7" top="0.75" bottom="0.75" header="0.3" footer="0.3"/>
  <pageSetup paperSize="9" scale="49" orientation="portrait" r:id="rId1"/>
  <extLst>
    <ext xmlns:x14="http://schemas.microsoft.com/office/spreadsheetml/2009/9/main" uri="{CCE6A557-97BC-4b89-ADB6-D9C93CAAB3DF}">
      <x14:dataValidations xmlns:xm="http://schemas.microsoft.com/office/excel/2006/main" count="12">
        <x14:dataValidation type="decimal" allowBlank="1" showInputMessage="1" showErrorMessage="1" prompt="El monto de la reserva a la fecha de cierre del ejercicio solicitado." xr:uid="{00000000-0002-0000-1D00-00000E000000}">
          <x14:formula1>
            <xm:f>0</xm:f>
          </x14:formula1>
          <x14:formula2>
            <xm:f>'Info General'!E30</xm:f>
          </x14:formula2>
          <xm:sqref>B40</xm:sqref>
        </x14:dataValidation>
        <x14:dataValidation type="decimal" allowBlank="1" showInputMessage="1" showErrorMessage="1" prompt="El valor presente de las contribuciones asociadas a los sueldos futuros de cotización de la generación actual." xr:uid="{00000000-0002-0000-1D00-00000F000000}">
          <x14:formula1>
            <xm:f>0</xm:f>
          </x14:formula1>
          <x14:formula2>
            <xm:f>'Info General'!E16</xm:f>
          </x14:formula2>
          <xm:sqref>B48:F48</xm:sqref>
        </x14:dataValidation>
        <x14:dataValidation type="decimal" allowBlank="1" showInputMessage="1" showErrorMessage="1" prompt="El valor presente de las contribuciones asociadas a los sueldos futuros de cotización de generaciones futuras." xr:uid="{00000000-0002-0000-1D00-000010000000}">
          <x14:formula1>
            <xm:f>0</xm:f>
          </x14:formula1>
          <x14:formula2>
            <xm:f>'Info General'!E17</xm:f>
          </x14:formula2>
          <xm:sqref>B49:F49</xm:sqref>
        </x14:dataValidation>
        <x14:dataValidation type="whole" allowBlank="1" showInputMessage="1" showErrorMessage="1" xr:uid="{00000000-0002-0000-1D00-000011000000}">
          <x14:formula1>
            <xm:f>0</xm:f>
          </x14:formula1>
          <x14:formula2>
            <xm:f>'Info General'!E30</xm:f>
          </x14:formula2>
          <xm:sqref>B18</xm:sqref>
        </x14:dataValidation>
        <x14:dataValidation type="whole" allowBlank="1" showInputMessage="1" showErrorMessage="1" xr:uid="{00000000-0002-0000-1D00-000012000000}">
          <x14:formula1>
            <xm:f>0</xm:f>
          </x14:formula1>
          <x14:formula2>
            <xm:f>'Info General'!E30</xm:f>
          </x14:formula2>
          <xm:sqref>C18</xm:sqref>
        </x14:dataValidation>
        <x14:dataValidation type="whole" allowBlank="1" showInputMessage="1" showErrorMessage="1" xr:uid="{00000000-0002-0000-1D00-000013000000}">
          <x14:formula1>
            <xm:f>0</xm:f>
          </x14:formula1>
          <x14:formula2>
            <xm:f>'Info General'!E30</xm:f>
          </x14:formula2>
          <xm:sqref>D18</xm:sqref>
        </x14:dataValidation>
        <x14:dataValidation type="whole" allowBlank="1" showInputMessage="1" showErrorMessage="1" xr:uid="{00000000-0002-0000-1D00-000014000000}">
          <x14:formula1>
            <xm:f>0</xm:f>
          </x14:formula1>
          <x14:formula2>
            <xm:f>'Info General'!E30</xm:f>
          </x14:formula2>
          <xm:sqref>E18</xm:sqref>
        </x14:dataValidation>
        <x14:dataValidation type="whole" allowBlank="1" showInputMessage="1" showErrorMessage="1" xr:uid="{00000000-0002-0000-1D00-000015000000}">
          <x14:formula1>
            <xm:f>0</xm:f>
          </x14:formula1>
          <x14:formula2>
            <xm:f>'Info General'!E30</xm:f>
          </x14:formula2>
          <xm:sqref>F18</xm:sqref>
        </x14:dataValidation>
        <x14:dataValidation type="decimal" allowBlank="1" showInputMessage="1" showErrorMessage="1" prompt="El monto de la reserva a la fecha de cierre del ejercicio solicitado." xr:uid="{00000000-0002-0000-1D00-000016000000}">
          <x14:formula1>
            <xm:f>0</xm:f>
          </x14:formula1>
          <x14:formula2>
            <xm:f>'Info General'!E30</xm:f>
          </x14:formula2>
          <xm:sqref>C40</xm:sqref>
        </x14:dataValidation>
        <x14:dataValidation type="decimal" allowBlank="1" showInputMessage="1" showErrorMessage="1" prompt="El monto de la reserva a la fecha de cierre del ejercicio solicitado." xr:uid="{00000000-0002-0000-1D00-000017000000}">
          <x14:formula1>
            <xm:f>0</xm:f>
          </x14:formula1>
          <x14:formula2>
            <xm:f>'Info General'!E30</xm:f>
          </x14:formula2>
          <xm:sqref>D40</xm:sqref>
        </x14:dataValidation>
        <x14:dataValidation type="decimal" allowBlank="1" showInputMessage="1" showErrorMessage="1" prompt="El monto de la reserva a la fecha de cierre del ejercicio solicitado." xr:uid="{00000000-0002-0000-1D00-000018000000}">
          <x14:formula1>
            <xm:f>0</xm:f>
          </x14:formula1>
          <x14:formula2>
            <xm:f>'Info General'!E30</xm:f>
          </x14:formula2>
          <xm:sqref>E40</xm:sqref>
        </x14:dataValidation>
        <x14:dataValidation type="decimal" allowBlank="1" showInputMessage="1" showErrorMessage="1" prompt="El monto de la reserva a la fecha de cierre del ejercicio solicitado." xr:uid="{00000000-0002-0000-1D00-000019000000}">
          <x14:formula1>
            <xm:f>0</xm:f>
          </x14:formula1>
          <x14:formula2>
            <xm:f>'Info General'!E30</xm:f>
          </x14:formula2>
          <xm:sqref>F40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25"/>
  <dimension ref="A1:T52"/>
  <sheetViews>
    <sheetView workbookViewId="0">
      <selection activeCell="P20" sqref="P20"/>
    </sheetView>
  </sheetViews>
  <sheetFormatPr baseColWidth="10" defaultRowHeight="15"/>
  <cols>
    <col min="1" max="1" width="10.42578125" bestFit="1" customWidth="1"/>
    <col min="2" max="14" width="3" customWidth="1"/>
    <col min="15" max="15" width="58.42578125" customWidth="1"/>
    <col min="17" max="17" width="12.7109375" customWidth="1"/>
    <col min="18" max="18" width="11.28515625" bestFit="1" customWidth="1"/>
    <col min="20" max="20" width="11" bestFit="1" customWidth="1"/>
    <col min="21" max="21" width="20.7109375" bestFit="1" customWidth="1"/>
    <col min="22" max="22" width="15" bestFit="1" customWidth="1"/>
    <col min="23" max="23" width="27.28515625" bestFit="1" customWidth="1"/>
    <col min="24" max="24" width="16" bestFit="1" customWidth="1"/>
  </cols>
  <sheetData>
    <row r="1" spans="1:20">
      <c r="A1" t="s">
        <v>538</v>
      </c>
      <c r="B1" t="s">
        <v>539</v>
      </c>
      <c r="C1" t="s">
        <v>540</v>
      </c>
      <c r="D1" t="s">
        <v>541</v>
      </c>
      <c r="E1" t="s">
        <v>542</v>
      </c>
      <c r="F1" t="s">
        <v>543</v>
      </c>
      <c r="G1" t="s">
        <v>544</v>
      </c>
      <c r="H1" t="s">
        <v>545</v>
      </c>
      <c r="I1" t="s">
        <v>546</v>
      </c>
      <c r="P1" s="36" t="s">
        <v>3271</v>
      </c>
      <c r="Q1" s="36" t="s">
        <v>3272</v>
      </c>
      <c r="R1" s="36" t="s">
        <v>3273</v>
      </c>
      <c r="S1" s="36" t="s">
        <v>3274</v>
      </c>
      <c r="T1" s="36" t="s">
        <v>3275</v>
      </c>
    </row>
    <row r="2" spans="1:20">
      <c r="A2" t="str">
        <f>IF(LEN(CLEAN(B2))=0,"0",B2)&amp;","&amp;IF(LEN(CLEAN(C2))=0,"0",C2)&amp;","&amp;IF(LEN(CLEAN(D2))=0,"0",D2)&amp;","&amp;IF(LEN(CLEAN(E2))=0,"0",E2)&amp;","&amp;IF(LEN(CLEAN(F2))=0,"0",F2)&amp;","&amp;IF(LEN(CLEAN(G2))=0,"0",G2)&amp;","&amp;IF(LEN(CLEAN(H2))=0,"0",H2)</f>
        <v>8,1,0,0,0,0,0</v>
      </c>
      <c r="B2">
        <v>8</v>
      </c>
      <c r="C2">
        <v>1</v>
      </c>
      <c r="I2" t="s">
        <v>494</v>
      </c>
      <c r="P2" s="18"/>
      <c r="Q2" s="18"/>
      <c r="R2" s="18"/>
      <c r="S2" s="18"/>
      <c r="T2" s="18"/>
    </row>
    <row r="3" spans="1:20">
      <c r="A3" t="str">
        <f t="shared" ref="A3:A52" si="0">IF(LEN(CLEAN(B3))=0,"0",B3)&amp;","&amp;IF(LEN(CLEAN(C3))=0,"0",C3)&amp;","&amp;IF(LEN(CLEAN(D3))=0,"0",D3)&amp;","&amp;IF(LEN(CLEAN(E3))=0,"0",E3)&amp;","&amp;IF(LEN(CLEAN(F3))=0,"0",F3)&amp;","&amp;IF(LEN(CLEAN(G3))=0,"0",G3)&amp;","&amp;IF(LEN(CLEAN(H3))=0,"0",H3)</f>
        <v>8,1,1,0,0,0,0</v>
      </c>
      <c r="B3">
        <v>8</v>
      </c>
      <c r="C3">
        <v>1</v>
      </c>
      <c r="D3">
        <v>1</v>
      </c>
      <c r="J3" t="s">
        <v>495</v>
      </c>
      <c r="P3" s="18">
        <f>'Formato 8'!B6</f>
        <v>0</v>
      </c>
      <c r="Q3" s="18">
        <f>'Formato 8'!C6</f>
        <v>0</v>
      </c>
      <c r="R3" s="18">
        <f>'Formato 8'!D6</f>
        <v>0</v>
      </c>
      <c r="S3" s="18">
        <f>'Formato 8'!E6</f>
        <v>0</v>
      </c>
      <c r="T3" s="18">
        <f>'Formato 8'!F6</f>
        <v>0</v>
      </c>
    </row>
    <row r="4" spans="1:20">
      <c r="A4" t="str">
        <f t="shared" si="0"/>
        <v>8,1,2,0,0,0,0</v>
      </c>
      <c r="B4">
        <v>8</v>
      </c>
      <c r="C4">
        <v>1</v>
      </c>
      <c r="D4">
        <v>2</v>
      </c>
      <c r="J4" t="s">
        <v>496</v>
      </c>
      <c r="P4" s="18">
        <f>'Formato 8'!B7</f>
        <v>0</v>
      </c>
      <c r="Q4" s="18">
        <f>'Formato 8'!C7</f>
        <v>0</v>
      </c>
      <c r="R4" s="18">
        <f>'Formato 8'!D7</f>
        <v>0</v>
      </c>
      <c r="S4" s="18">
        <f>'Formato 8'!E7</f>
        <v>0</v>
      </c>
      <c r="T4" s="18">
        <f>'Formato 8'!F7</f>
        <v>0</v>
      </c>
    </row>
    <row r="5" spans="1:20">
      <c r="A5" t="str">
        <f t="shared" si="0"/>
        <v>8,2,0,0,0,0,0</v>
      </c>
      <c r="B5">
        <v>8</v>
      </c>
      <c r="C5">
        <v>2</v>
      </c>
      <c r="I5" t="s">
        <v>497</v>
      </c>
      <c r="P5" s="18"/>
      <c r="Q5" s="18"/>
      <c r="R5" s="18"/>
      <c r="S5" s="18"/>
      <c r="T5" s="18"/>
    </row>
    <row r="6" spans="1:20">
      <c r="A6" t="str">
        <f t="shared" si="0"/>
        <v>8,2,1,0,0,0,0</v>
      </c>
      <c r="B6">
        <v>8</v>
      </c>
      <c r="C6">
        <v>2</v>
      </c>
      <c r="D6">
        <v>1</v>
      </c>
      <c r="J6" t="s">
        <v>498</v>
      </c>
      <c r="P6" s="18">
        <f>'Formato 8'!B10</f>
        <v>713</v>
      </c>
      <c r="Q6" s="18">
        <f>'Formato 8'!C10</f>
        <v>0</v>
      </c>
      <c r="R6" s="18">
        <f>'Formato 8'!D10</f>
        <v>713</v>
      </c>
      <c r="S6" s="18">
        <f>'Formato 8'!E10</f>
        <v>713</v>
      </c>
      <c r="T6" s="18">
        <f>'Formato 8'!F10</f>
        <v>713</v>
      </c>
    </row>
    <row r="7" spans="1:20">
      <c r="A7" t="str">
        <f t="shared" si="0"/>
        <v>8,2,1,1,0,0,0</v>
      </c>
      <c r="B7">
        <v>8</v>
      </c>
      <c r="C7">
        <v>2</v>
      </c>
      <c r="D7">
        <v>1</v>
      </c>
      <c r="E7">
        <v>1</v>
      </c>
      <c r="K7" t="s">
        <v>499</v>
      </c>
      <c r="P7" s="18">
        <f>'Formato 8'!B11</f>
        <v>79</v>
      </c>
      <c r="Q7" s="18">
        <f>'Formato 8'!C11</f>
        <v>0</v>
      </c>
      <c r="R7" s="18">
        <f>'Formato 8'!D11</f>
        <v>79</v>
      </c>
      <c r="S7" s="18">
        <f>'Formato 8'!E11</f>
        <v>79</v>
      </c>
      <c r="T7" s="18">
        <f>'Formato 8'!F11</f>
        <v>79</v>
      </c>
    </row>
    <row r="8" spans="1:20">
      <c r="A8" t="str">
        <f t="shared" si="0"/>
        <v>8,2,1,2,0,0,0</v>
      </c>
      <c r="B8">
        <v>8</v>
      </c>
      <c r="C8">
        <v>2</v>
      </c>
      <c r="D8">
        <v>1</v>
      </c>
      <c r="E8">
        <v>2</v>
      </c>
      <c r="K8" t="s">
        <v>500</v>
      </c>
      <c r="P8" s="18">
        <f>'Formato 8'!B12</f>
        <v>19</v>
      </c>
      <c r="Q8" s="18">
        <f>'Formato 8'!C12</f>
        <v>0</v>
      </c>
      <c r="R8" s="18">
        <f>'Formato 8'!D12</f>
        <v>19</v>
      </c>
      <c r="S8" s="18">
        <f>'Formato 8'!E12</f>
        <v>19</v>
      </c>
      <c r="T8" s="18">
        <f>'Formato 8'!F12</f>
        <v>19</v>
      </c>
    </row>
    <row r="9" spans="1:20">
      <c r="A9" t="str">
        <f t="shared" si="0"/>
        <v>8,2,1,3,0,0,0</v>
      </c>
      <c r="B9">
        <v>8</v>
      </c>
      <c r="C9">
        <v>2</v>
      </c>
      <c r="D9">
        <v>1</v>
      </c>
      <c r="E9">
        <v>3</v>
      </c>
      <c r="K9" t="s">
        <v>501</v>
      </c>
      <c r="P9" s="18">
        <f>'Formato 8'!B13</f>
        <v>43</v>
      </c>
      <c r="Q9" s="18">
        <f>'Formato 8'!C13</f>
        <v>0</v>
      </c>
      <c r="R9" s="18">
        <f>'Formato 8'!D13</f>
        <v>43</v>
      </c>
      <c r="S9" s="18">
        <f>'Formato 8'!E13</f>
        <v>43</v>
      </c>
      <c r="T9" s="18">
        <f>'Formato 8'!F13</f>
        <v>43</v>
      </c>
    </row>
    <row r="10" spans="1:20">
      <c r="A10" t="str">
        <f t="shared" si="0"/>
        <v>8,2,2,0,0,0,0</v>
      </c>
      <c r="B10">
        <v>8</v>
      </c>
      <c r="C10">
        <v>2</v>
      </c>
      <c r="D10">
        <v>2</v>
      </c>
      <c r="J10" t="s">
        <v>502</v>
      </c>
      <c r="P10" s="18">
        <f>'Formato 8'!B14</f>
        <v>60</v>
      </c>
      <c r="Q10" s="18">
        <f>'Formato 8'!C14</f>
        <v>0</v>
      </c>
      <c r="R10" s="18">
        <f>'Formato 8'!D14</f>
        <v>0</v>
      </c>
      <c r="S10" s="18">
        <f>'Formato 8'!E14</f>
        <v>1</v>
      </c>
      <c r="T10" s="18">
        <f>'Formato 8'!F14</f>
        <v>0</v>
      </c>
    </row>
    <row r="11" spans="1:20">
      <c r="A11" t="str">
        <f t="shared" si="0"/>
        <v>8,2,2,1,0,0,0</v>
      </c>
      <c r="B11">
        <v>8</v>
      </c>
      <c r="C11">
        <v>2</v>
      </c>
      <c r="D11">
        <v>2</v>
      </c>
      <c r="E11">
        <v>1</v>
      </c>
      <c r="K11" t="s">
        <v>499</v>
      </c>
      <c r="P11" s="18">
        <f>'Formato 8'!B15</f>
        <v>89</v>
      </c>
      <c r="Q11" s="18">
        <f>'Formato 8'!C15</f>
        <v>0</v>
      </c>
      <c r="R11" s="18">
        <f>'Formato 8'!D15</f>
        <v>0</v>
      </c>
      <c r="S11" s="18">
        <f>'Formato 8'!E15</f>
        <v>49</v>
      </c>
      <c r="T11" s="18">
        <f>'Formato 8'!F15</f>
        <v>0</v>
      </c>
    </row>
    <row r="12" spans="1:20">
      <c r="A12" t="str">
        <f t="shared" si="0"/>
        <v>8,2,2,2,0,0,0</v>
      </c>
      <c r="B12">
        <v>8</v>
      </c>
      <c r="C12">
        <v>2</v>
      </c>
      <c r="D12">
        <v>2</v>
      </c>
      <c r="E12">
        <v>2</v>
      </c>
      <c r="K12" t="s">
        <v>500</v>
      </c>
      <c r="P12" s="18">
        <f>'Formato 8'!B16</f>
        <v>40</v>
      </c>
      <c r="Q12" s="18">
        <f>'Formato 8'!C16</f>
        <v>0</v>
      </c>
      <c r="R12" s="18">
        <f>'Formato 8'!D16</f>
        <v>0</v>
      </c>
      <c r="S12" s="18">
        <f>'Formato 8'!E16</f>
        <v>49</v>
      </c>
      <c r="T12" s="18">
        <f>'Formato 8'!F16</f>
        <v>0</v>
      </c>
    </row>
    <row r="13" spans="1:20">
      <c r="A13" t="str">
        <f t="shared" si="0"/>
        <v>8,2,2,3,0,0,0</v>
      </c>
      <c r="B13">
        <v>8</v>
      </c>
      <c r="C13">
        <v>2</v>
      </c>
      <c r="D13">
        <v>2</v>
      </c>
      <c r="E13">
        <v>3</v>
      </c>
      <c r="K13" t="s">
        <v>501</v>
      </c>
      <c r="P13" s="18">
        <f>'Formato 8'!B17</f>
        <v>65</v>
      </c>
      <c r="Q13" s="18">
        <f>'Formato 8'!C17</f>
        <v>0</v>
      </c>
      <c r="R13" s="18">
        <f>'Formato 8'!D17</f>
        <v>0</v>
      </c>
      <c r="S13" s="18">
        <f>'Formato 8'!E17</f>
        <v>49</v>
      </c>
      <c r="T13" s="18">
        <f>'Formato 8'!F17</f>
        <v>0</v>
      </c>
    </row>
    <row r="14" spans="1:20">
      <c r="A14" t="str">
        <f t="shared" si="0"/>
        <v>8,2,3,0,0,0,0</v>
      </c>
      <c r="B14">
        <v>8</v>
      </c>
      <c r="C14">
        <v>2</v>
      </c>
      <c r="D14">
        <v>3</v>
      </c>
      <c r="J14" t="s">
        <v>503</v>
      </c>
      <c r="P14" s="18">
        <f>'Formato 8'!B18</f>
        <v>0</v>
      </c>
      <c r="Q14" s="18">
        <f>'Formato 8'!C18</f>
        <v>0</v>
      </c>
      <c r="R14" s="18">
        <f>'Formato 8'!D18</f>
        <v>0</v>
      </c>
      <c r="S14" s="18">
        <f>'Formato 8'!E18</f>
        <v>0</v>
      </c>
      <c r="T14" s="18">
        <f>'Formato 8'!F18</f>
        <v>0</v>
      </c>
    </row>
    <row r="15" spans="1:20">
      <c r="A15" t="str">
        <f t="shared" si="0"/>
        <v>8,2,4,0,0,0,0</v>
      </c>
      <c r="B15">
        <v>8</v>
      </c>
      <c r="C15">
        <v>2</v>
      </c>
      <c r="D15">
        <v>4</v>
      </c>
      <c r="J15" t="s">
        <v>504</v>
      </c>
      <c r="P15" s="18">
        <f>'Formato 8'!B19</f>
        <v>5.81</v>
      </c>
      <c r="Q15" s="18">
        <f>'Formato 8'!C19</f>
        <v>0</v>
      </c>
      <c r="R15" s="18">
        <f>'Formato 8'!D19</f>
        <v>5.81</v>
      </c>
      <c r="S15" s="18">
        <f>'Formato 8'!E19</f>
        <v>5.81</v>
      </c>
      <c r="T15" s="18">
        <f>'Formato 8'!F19</f>
        <v>5.81</v>
      </c>
    </row>
    <row r="16" spans="1:20">
      <c r="A16" t="str">
        <f t="shared" si="0"/>
        <v>8,2,5,0,0,0,0</v>
      </c>
      <c r="B16">
        <v>8</v>
      </c>
      <c r="C16">
        <v>2</v>
      </c>
      <c r="D16">
        <v>5</v>
      </c>
      <c r="J16" t="s">
        <v>505</v>
      </c>
      <c r="P16" s="18">
        <f>'Formato 8'!B20</f>
        <v>0</v>
      </c>
      <c r="Q16" s="18">
        <f>'Formato 8'!C20</f>
        <v>0</v>
      </c>
      <c r="R16" s="18">
        <f>'Formato 8'!D20</f>
        <v>0</v>
      </c>
      <c r="S16" s="18">
        <f>'Formato 8'!E20</f>
        <v>0</v>
      </c>
      <c r="T16" s="18">
        <f>'Formato 8'!F20</f>
        <v>0</v>
      </c>
    </row>
    <row r="17" spans="1:20">
      <c r="A17" t="str">
        <f t="shared" si="0"/>
        <v>8,2,6,0,0,0,0</v>
      </c>
      <c r="B17">
        <v>8</v>
      </c>
      <c r="C17">
        <v>2</v>
      </c>
      <c r="D17">
        <v>6</v>
      </c>
      <c r="J17" t="s">
        <v>506</v>
      </c>
      <c r="P17" s="18">
        <f>'Formato 8'!B21</f>
        <v>0</v>
      </c>
      <c r="Q17" s="18">
        <f>'Formato 8'!C21</f>
        <v>0</v>
      </c>
      <c r="R17" s="18">
        <f>'Formato 8'!D21</f>
        <v>0</v>
      </c>
      <c r="S17" s="18">
        <f>'Formato 8'!E21</f>
        <v>0</v>
      </c>
      <c r="T17" s="18">
        <f>'Formato 8'!F21</f>
        <v>0</v>
      </c>
    </row>
    <row r="18" spans="1:20">
      <c r="A18" t="str">
        <f t="shared" si="0"/>
        <v>8,2,7,0,0,0,0</v>
      </c>
      <c r="B18">
        <v>8</v>
      </c>
      <c r="C18">
        <v>2</v>
      </c>
      <c r="D18">
        <v>7</v>
      </c>
      <c r="J18" t="s">
        <v>507</v>
      </c>
      <c r="P18" s="18">
        <f>'Formato 8'!B22</f>
        <v>0.06</v>
      </c>
      <c r="Q18" s="18">
        <f>'Formato 8'!C22</f>
        <v>0</v>
      </c>
      <c r="R18" s="18" t="str">
        <f>'Formato 8'!D22</f>
        <v>-</v>
      </c>
      <c r="S18" s="18" t="str">
        <f>'Formato 8'!E22</f>
        <v>-</v>
      </c>
      <c r="T18" s="18" t="str">
        <f>'Formato 8'!F22</f>
        <v>NA</v>
      </c>
    </row>
    <row r="19" spans="1:20">
      <c r="A19" t="str">
        <f t="shared" si="0"/>
        <v>8,2,8,0,0,0,0</v>
      </c>
      <c r="B19">
        <v>8</v>
      </c>
      <c r="C19">
        <v>2</v>
      </c>
      <c r="D19">
        <v>8</v>
      </c>
      <c r="J19" t="s">
        <v>508</v>
      </c>
      <c r="P19" s="18">
        <f>'Formato 8'!B23</f>
        <v>6.1050000000000002E-3</v>
      </c>
      <c r="Q19" s="18">
        <f>'Formato 8'!C23</f>
        <v>0</v>
      </c>
      <c r="R19" s="18">
        <f>'Formato 8'!D23</f>
        <v>6.1050000000000002E-3</v>
      </c>
      <c r="S19" s="18">
        <f>'Formato 8'!E23</f>
        <v>6.1050000000000002E-3</v>
      </c>
      <c r="T19" s="18">
        <f>'Formato 8'!F23</f>
        <v>6.1050000000000002E-3</v>
      </c>
    </row>
    <row r="20" spans="1:20">
      <c r="A20" t="str">
        <f t="shared" si="0"/>
        <v>8,2,9,0,0,0,0</v>
      </c>
      <c r="B20">
        <v>8</v>
      </c>
      <c r="C20">
        <v>2</v>
      </c>
      <c r="D20">
        <v>9</v>
      </c>
      <c r="J20" t="s">
        <v>509</v>
      </c>
      <c r="P20" s="18">
        <f>'Formato 8'!B24</f>
        <v>52.12</v>
      </c>
      <c r="Q20" s="18">
        <f>'Formato 8'!C24</f>
        <v>0</v>
      </c>
      <c r="R20" s="18">
        <f>'Formato 8'!D24</f>
        <v>0</v>
      </c>
      <c r="S20" s="18">
        <f>'Formato 8'!E24</f>
        <v>39</v>
      </c>
      <c r="T20" s="18">
        <f>'Formato 8'!F24</f>
        <v>0</v>
      </c>
    </row>
    <row r="21" spans="1:20">
      <c r="A21" t="str">
        <f t="shared" si="0"/>
        <v>8,2,10,0,0,0,0</v>
      </c>
      <c r="B21">
        <v>8</v>
      </c>
      <c r="C21">
        <v>2</v>
      </c>
      <c r="D21">
        <v>10</v>
      </c>
      <c r="J21" t="s">
        <v>510</v>
      </c>
      <c r="P21" s="18">
        <f>'Formato 8'!B25</f>
        <v>28.23</v>
      </c>
      <c r="Q21" s="18">
        <f>'Formato 8'!C25</f>
        <v>0</v>
      </c>
      <c r="R21" s="18">
        <f>'Formato 8'!D25</f>
        <v>0</v>
      </c>
      <c r="S21" s="18">
        <f>'Formato 8'!E25</f>
        <v>39.22</v>
      </c>
      <c r="T21" s="18">
        <f>'Formato 8'!F25</f>
        <v>0</v>
      </c>
    </row>
    <row r="22" spans="1:20">
      <c r="A22" t="str">
        <f t="shared" si="0"/>
        <v>8,3,0,0,0,0,0</v>
      </c>
      <c r="B22">
        <v>8</v>
      </c>
      <c r="C22">
        <v>3</v>
      </c>
      <c r="I22" t="s">
        <v>511</v>
      </c>
      <c r="P22" s="18"/>
      <c r="Q22" s="18"/>
      <c r="R22" s="18"/>
      <c r="S22" s="18"/>
      <c r="T22" s="18"/>
    </row>
    <row r="23" spans="1:20">
      <c r="A23" t="str">
        <f t="shared" si="0"/>
        <v>8,3,1,0,0,0,0</v>
      </c>
      <c r="B23">
        <v>8</v>
      </c>
      <c r="C23">
        <v>3</v>
      </c>
      <c r="D23">
        <v>1</v>
      </c>
      <c r="J23" t="s">
        <v>512</v>
      </c>
      <c r="P23" s="18">
        <f>'Formato 8'!B28</f>
        <v>0</v>
      </c>
      <c r="Q23" s="18">
        <f>'Formato 8'!C28</f>
        <v>0</v>
      </c>
      <c r="R23" s="18">
        <f>'Formato 8'!D28</f>
        <v>0</v>
      </c>
      <c r="S23" s="18">
        <f>'Formato 8'!E28</f>
        <v>0</v>
      </c>
      <c r="T23" s="18">
        <f>'Formato 8'!F28</f>
        <v>0</v>
      </c>
    </row>
    <row r="24" spans="1:20">
      <c r="A24" t="str">
        <f t="shared" si="0"/>
        <v>8,4,0,0,0,0,0</v>
      </c>
      <c r="B24">
        <v>8</v>
      </c>
      <c r="C24">
        <v>4</v>
      </c>
      <c r="I24" t="s">
        <v>513</v>
      </c>
      <c r="P24" s="18"/>
      <c r="Q24" s="18"/>
      <c r="R24" s="18"/>
      <c r="S24" s="18"/>
      <c r="T24" s="18"/>
    </row>
    <row r="25" spans="1:20">
      <c r="A25" t="str">
        <f t="shared" si="0"/>
        <v>8,4,1,0,0,0,0</v>
      </c>
      <c r="B25">
        <v>8</v>
      </c>
      <c r="C25">
        <v>4</v>
      </c>
      <c r="D25">
        <v>1</v>
      </c>
      <c r="J25" t="s">
        <v>498</v>
      </c>
      <c r="P25" s="18">
        <f>'Formato 8'!B31</f>
        <v>96018827.400000006</v>
      </c>
      <c r="Q25" s="18">
        <f>'Formato 8'!C31</f>
        <v>0</v>
      </c>
      <c r="R25" s="18">
        <f>'Formato 8'!D31</f>
        <v>96018827.400000006</v>
      </c>
      <c r="S25" s="18">
        <f>'Formato 8'!E31</f>
        <v>96018827.400000006</v>
      </c>
      <c r="T25" s="18">
        <f>'Formato 8'!F31</f>
        <v>96018827.400000006</v>
      </c>
    </row>
    <row r="26" spans="1:20">
      <c r="A26" t="str">
        <f t="shared" si="0"/>
        <v>8,4,2,0,0,0,0</v>
      </c>
      <c r="B26">
        <v>8</v>
      </c>
      <c r="C26">
        <v>4</v>
      </c>
      <c r="D26">
        <v>2</v>
      </c>
      <c r="J26" t="s">
        <v>502</v>
      </c>
      <c r="P26" s="18">
        <f>'Formato 8'!B32</f>
        <v>5075391.3600000003</v>
      </c>
      <c r="Q26" s="18">
        <f>'Formato 8'!C32</f>
        <v>0</v>
      </c>
      <c r="R26" s="18">
        <f>'Formato 8'!D32</f>
        <v>0</v>
      </c>
      <c r="S26" s="18">
        <f>'Formato 8'!E32</f>
        <v>66705.600000000006</v>
      </c>
      <c r="T26" s="18">
        <f>'Formato 8'!F32</f>
        <v>0</v>
      </c>
    </row>
    <row r="27" spans="1:20">
      <c r="A27" t="str">
        <f t="shared" si="0"/>
        <v>8,4,3,0,0,0,0</v>
      </c>
      <c r="B27">
        <v>8</v>
      </c>
      <c r="C27">
        <v>4</v>
      </c>
      <c r="D27">
        <v>3</v>
      </c>
      <c r="J27" t="s">
        <v>514</v>
      </c>
      <c r="P27" s="18">
        <f>'Formato 8'!B33</f>
        <v>0</v>
      </c>
      <c r="Q27" s="18">
        <f>'Formato 8'!C33</f>
        <v>0</v>
      </c>
      <c r="R27" s="18">
        <f>'Formato 8'!D33</f>
        <v>0</v>
      </c>
      <c r="S27" s="18">
        <f>'Formato 8'!E33</f>
        <v>0</v>
      </c>
      <c r="T27" s="18">
        <f>'Formato 8'!F33</f>
        <v>0</v>
      </c>
    </row>
    <row r="28" spans="1:20">
      <c r="A28" t="str">
        <f t="shared" si="0"/>
        <v>8,5,0,0,0,0,0</v>
      </c>
      <c r="B28">
        <v>8</v>
      </c>
      <c r="C28">
        <v>5</v>
      </c>
      <c r="I28" t="s">
        <v>515</v>
      </c>
      <c r="P28" s="18"/>
      <c r="Q28" s="18"/>
      <c r="R28" s="18"/>
      <c r="S28" s="18"/>
      <c r="T28" s="18"/>
    </row>
    <row r="29" spans="1:20">
      <c r="A29" t="str">
        <f t="shared" si="0"/>
        <v>8,5,1,0,0,0,0</v>
      </c>
      <c r="B29">
        <v>8</v>
      </c>
      <c r="C29">
        <v>5</v>
      </c>
      <c r="D29">
        <v>1</v>
      </c>
      <c r="J29" t="s">
        <v>516</v>
      </c>
      <c r="P29" s="18">
        <f>'Formato 8'!B36</f>
        <v>18129.28</v>
      </c>
      <c r="Q29" s="18">
        <f>'Formato 8'!C36</f>
        <v>0</v>
      </c>
      <c r="R29" s="18">
        <f>'Formato 8'!D36</f>
        <v>0</v>
      </c>
      <c r="S29" s="18">
        <f>'Formato 8'!E36</f>
        <v>5558.8</v>
      </c>
      <c r="T29" s="18">
        <f>'Formato 8'!F36</f>
        <v>0</v>
      </c>
    </row>
    <row r="30" spans="1:20">
      <c r="A30" t="str">
        <f t="shared" si="0"/>
        <v>8,5,2,0,0,0,0</v>
      </c>
      <c r="B30">
        <v>8</v>
      </c>
      <c r="C30">
        <v>5</v>
      </c>
      <c r="D30">
        <v>2</v>
      </c>
      <c r="J30" t="s">
        <v>517</v>
      </c>
      <c r="P30" s="18">
        <f>'Formato 8'!B37</f>
        <v>2697.76</v>
      </c>
      <c r="Q30" s="18">
        <f>'Formato 8'!C37</f>
        <v>0</v>
      </c>
      <c r="R30" s="18">
        <f>'Formato 8'!D37</f>
        <v>0</v>
      </c>
      <c r="S30" s="18">
        <f>'Formato 8'!E37</f>
        <v>5558.8</v>
      </c>
      <c r="T30" s="18">
        <f>'Formato 8'!F37</f>
        <v>0</v>
      </c>
    </row>
    <row r="31" spans="1:20">
      <c r="A31" t="str">
        <f t="shared" si="0"/>
        <v>8,5,3,0,0,0,0</v>
      </c>
      <c r="B31">
        <v>8</v>
      </c>
      <c r="C31">
        <v>5</v>
      </c>
      <c r="D31">
        <v>3</v>
      </c>
      <c r="J31" t="s">
        <v>518</v>
      </c>
      <c r="P31" s="18">
        <f>'Formato 8'!B38</f>
        <v>7049.15</v>
      </c>
      <c r="Q31" s="18">
        <f>'Formato 8'!C38</f>
        <v>0</v>
      </c>
      <c r="R31" s="18">
        <f>'Formato 8'!D38</f>
        <v>0</v>
      </c>
      <c r="S31" s="18">
        <f>'Formato 8'!E38</f>
        <v>5558.8</v>
      </c>
      <c r="T31" s="18">
        <f>'Formato 8'!F38</f>
        <v>0</v>
      </c>
    </row>
    <row r="32" spans="1:20">
      <c r="A32" t="str">
        <f t="shared" si="0"/>
        <v>8,6,0,0,0,0,0</v>
      </c>
      <c r="B32">
        <v>8</v>
      </c>
      <c r="C32">
        <v>6</v>
      </c>
      <c r="I32" t="s">
        <v>519</v>
      </c>
      <c r="P32" s="18">
        <f>'Formato 8'!B40</f>
        <v>0</v>
      </c>
      <c r="Q32" s="18">
        <f>'Formato 8'!C40</f>
        <v>0</v>
      </c>
      <c r="R32" s="18">
        <f>'Formato 8'!D40</f>
        <v>0</v>
      </c>
      <c r="S32" s="18">
        <f>'Formato 8'!E40</f>
        <v>0</v>
      </c>
      <c r="T32" s="18">
        <f>'Formato 8'!F40</f>
        <v>0</v>
      </c>
    </row>
    <row r="33" spans="1:20">
      <c r="A33" t="str">
        <f t="shared" si="0"/>
        <v>8,7,0,0,0,0,0</v>
      </c>
      <c r="B33">
        <v>8</v>
      </c>
      <c r="C33">
        <v>7</v>
      </c>
      <c r="I33" t="s">
        <v>520</v>
      </c>
      <c r="P33" s="18"/>
      <c r="Q33" s="18"/>
      <c r="R33" s="18"/>
      <c r="S33" s="18"/>
      <c r="T33" s="18"/>
    </row>
    <row r="34" spans="1:20">
      <c r="A34" t="str">
        <f t="shared" si="0"/>
        <v>8,7,1,0,0,0,0</v>
      </c>
      <c r="B34">
        <v>8</v>
      </c>
      <c r="C34">
        <v>7</v>
      </c>
      <c r="D34">
        <v>1</v>
      </c>
      <c r="J34" t="s">
        <v>521</v>
      </c>
      <c r="P34" s="18">
        <f>'Formato 8'!B43</f>
        <v>86973427.459999993</v>
      </c>
      <c r="Q34" s="18">
        <f>'Formato 8'!C43</f>
        <v>0</v>
      </c>
      <c r="R34" s="18">
        <f>'Formato 8'!D43</f>
        <v>0</v>
      </c>
      <c r="S34" s="18">
        <f>'Formato 8'!E43</f>
        <v>1785543.73</v>
      </c>
      <c r="T34" s="18">
        <f>'Formato 8'!F43</f>
        <v>0</v>
      </c>
    </row>
    <row r="35" spans="1:20">
      <c r="A35" t="str">
        <f t="shared" si="0"/>
        <v>8,7,2,0,0,0,0</v>
      </c>
      <c r="B35">
        <v>8</v>
      </c>
      <c r="C35">
        <v>7</v>
      </c>
      <c r="D35">
        <v>2</v>
      </c>
      <c r="J35" t="s">
        <v>522</v>
      </c>
      <c r="P35" s="18">
        <f>'Formato 8'!B44</f>
        <v>365700673.57999998</v>
      </c>
      <c r="Q35" s="18">
        <f>'Formato 8'!C44</f>
        <v>0</v>
      </c>
      <c r="R35" s="18">
        <f>'Formato 8'!D44</f>
        <v>0</v>
      </c>
      <c r="S35" s="18">
        <f>'Formato 8'!E44</f>
        <v>0</v>
      </c>
      <c r="T35" s="18">
        <f>'Formato 8'!F44</f>
        <v>31156963.039999999</v>
      </c>
    </row>
    <row r="36" spans="1:20">
      <c r="A36" t="str">
        <f t="shared" si="0"/>
        <v>8,7,3,0,0,0,0</v>
      </c>
      <c r="B36">
        <v>8</v>
      </c>
      <c r="C36">
        <v>7</v>
      </c>
      <c r="D36">
        <v>3</v>
      </c>
      <c r="J36" t="s">
        <v>523</v>
      </c>
      <c r="P36" s="18">
        <f>'Formato 8'!B45</f>
        <v>666100076.72000003</v>
      </c>
      <c r="Q36" s="18">
        <f>'Formato 8'!C45</f>
        <v>0</v>
      </c>
      <c r="R36" s="18">
        <f>'Formato 8'!D45</f>
        <v>0</v>
      </c>
      <c r="S36" s="18">
        <f>'Formato 8'!E45</f>
        <v>0</v>
      </c>
      <c r="T36" s="18">
        <f>'Formato 8'!F45</f>
        <v>96048106.359999999</v>
      </c>
    </row>
    <row r="37" spans="1:20">
      <c r="A37" t="str">
        <f t="shared" si="0"/>
        <v>8,8,0,0,0,0,0</v>
      </c>
      <c r="B37">
        <v>8</v>
      </c>
      <c r="C37">
        <v>8</v>
      </c>
      <c r="I37" t="s">
        <v>524</v>
      </c>
      <c r="P37" s="18"/>
      <c r="Q37" s="18"/>
      <c r="R37" s="18"/>
      <c r="S37" s="18"/>
      <c r="T37" s="18"/>
    </row>
    <row r="38" spans="1:20">
      <c r="A38" t="str">
        <f t="shared" si="0"/>
        <v>8,8,1,0,0,0,0</v>
      </c>
      <c r="B38">
        <v>8</v>
      </c>
      <c r="C38">
        <v>8</v>
      </c>
      <c r="D38">
        <v>1</v>
      </c>
      <c r="J38" t="s">
        <v>522</v>
      </c>
      <c r="P38" s="18">
        <f>'Formato 8'!B48</f>
        <v>0</v>
      </c>
      <c r="Q38" s="18">
        <f>'Formato 8'!C48</f>
        <v>0</v>
      </c>
      <c r="R38" s="18">
        <f>'Formato 8'!D48</f>
        <v>0</v>
      </c>
      <c r="S38" s="18">
        <f>'Formato 8'!E48</f>
        <v>0</v>
      </c>
      <c r="T38" s="18">
        <f>'Formato 8'!F48</f>
        <v>0</v>
      </c>
    </row>
    <row r="39" spans="1:20">
      <c r="A39" t="str">
        <f t="shared" si="0"/>
        <v>8,8,2,0,0,0,0</v>
      </c>
      <c r="B39">
        <v>8</v>
      </c>
      <c r="C39">
        <v>8</v>
      </c>
      <c r="D39">
        <v>2</v>
      </c>
      <c r="J39" t="s">
        <v>523</v>
      </c>
      <c r="P39" s="18">
        <f>'Formato 8'!B49</f>
        <v>0</v>
      </c>
      <c r="Q39" s="18">
        <f>'Formato 8'!C49</f>
        <v>0</v>
      </c>
      <c r="R39" s="18">
        <f>'Formato 8'!D49</f>
        <v>0</v>
      </c>
      <c r="S39" s="18">
        <f>'Formato 8'!E49</f>
        <v>0</v>
      </c>
      <c r="T39" s="18">
        <f>'Formato 8'!F49</f>
        <v>0</v>
      </c>
    </row>
    <row r="40" spans="1:20">
      <c r="A40" t="str">
        <f t="shared" si="0"/>
        <v>8,9,0,0,0,0,0</v>
      </c>
      <c r="B40">
        <v>8</v>
      </c>
      <c r="C40">
        <v>9</v>
      </c>
      <c r="I40" t="s">
        <v>525</v>
      </c>
      <c r="P40" s="18"/>
      <c r="Q40" s="18"/>
      <c r="R40" s="18"/>
      <c r="S40" s="18"/>
      <c r="T40" s="18"/>
    </row>
    <row r="41" spans="1:20">
      <c r="A41" t="str">
        <f t="shared" si="0"/>
        <v>8,9,1,0,0,0,0</v>
      </c>
      <c r="B41">
        <v>8</v>
      </c>
      <c r="C41">
        <v>9</v>
      </c>
      <c r="D41">
        <v>1</v>
      </c>
      <c r="J41" t="s">
        <v>522</v>
      </c>
      <c r="P41" s="18">
        <f>'Formato 8'!B52</f>
        <v>0</v>
      </c>
      <c r="Q41" s="18">
        <f>'Formato 8'!C52</f>
        <v>0</v>
      </c>
      <c r="R41" s="18">
        <f>'Formato 8'!D52</f>
        <v>0</v>
      </c>
      <c r="S41" s="18">
        <f>'Formato 8'!E52</f>
        <v>0</v>
      </c>
      <c r="T41" s="18">
        <f>'Formato 8'!F52</f>
        <v>0</v>
      </c>
    </row>
    <row r="42" spans="1:20">
      <c r="A42" t="str">
        <f t="shared" si="0"/>
        <v>8,9,2,0,0,0,0</v>
      </c>
      <c r="B42">
        <v>8</v>
      </c>
      <c r="C42">
        <v>9</v>
      </c>
      <c r="D42">
        <v>2</v>
      </c>
      <c r="J42" t="s">
        <v>523</v>
      </c>
      <c r="P42" s="18">
        <f>'Formato 8'!B53</f>
        <v>0</v>
      </c>
      <c r="Q42" s="18">
        <f>'Formato 8'!C53</f>
        <v>0</v>
      </c>
      <c r="R42" s="18">
        <f>'Formato 8'!D53</f>
        <v>0</v>
      </c>
      <c r="S42" s="18">
        <f>'Formato 8'!E53</f>
        <v>0</v>
      </c>
      <c r="T42" s="18">
        <f>'Formato 8'!F53</f>
        <v>0</v>
      </c>
    </row>
    <row r="43" spans="1:20">
      <c r="A43" t="str">
        <f t="shared" si="0"/>
        <v>8,9,3,0,0,0,0</v>
      </c>
      <c r="B43">
        <v>8</v>
      </c>
      <c r="C43">
        <v>9</v>
      </c>
      <c r="D43">
        <v>3</v>
      </c>
      <c r="J43" t="s">
        <v>526</v>
      </c>
      <c r="P43" s="18">
        <f>'Formato 8'!B54</f>
        <v>0</v>
      </c>
      <c r="Q43" s="18">
        <f>'Formato 8'!C54</f>
        <v>0</v>
      </c>
      <c r="R43" s="18">
        <f>'Formato 8'!D54</f>
        <v>0</v>
      </c>
      <c r="S43" s="18">
        <f>'Formato 8'!E54</f>
        <v>0</v>
      </c>
      <c r="T43" s="18">
        <f>'Formato 8'!F54</f>
        <v>0</v>
      </c>
    </row>
    <row r="44" spans="1:20">
      <c r="A44" t="str">
        <f t="shared" si="0"/>
        <v>8,10,0,0,0,0,0</v>
      </c>
      <c r="B44">
        <v>8</v>
      </c>
      <c r="C44">
        <v>10</v>
      </c>
      <c r="I44" t="s">
        <v>527</v>
      </c>
      <c r="P44" s="18"/>
      <c r="Q44" s="18"/>
      <c r="R44" s="18"/>
      <c r="S44" s="18"/>
      <c r="T44" s="18"/>
    </row>
    <row r="45" spans="1:20">
      <c r="A45" t="str">
        <f t="shared" si="0"/>
        <v>8,10,1,0,0,0,0</v>
      </c>
      <c r="B45">
        <v>8</v>
      </c>
      <c r="C45">
        <v>10</v>
      </c>
      <c r="D45">
        <v>1</v>
      </c>
      <c r="J45" t="s">
        <v>522</v>
      </c>
      <c r="P45" s="18">
        <f>'Formato 8'!B57</f>
        <v>-452674101.02999997</v>
      </c>
      <c r="Q45" s="18">
        <f>'Formato 8'!C57</f>
        <v>0</v>
      </c>
      <c r="R45" s="18">
        <f>'Formato 8'!D57</f>
        <v>0</v>
      </c>
      <c r="S45" s="18">
        <f>'Formato 8'!E57</f>
        <v>-1785543.73</v>
      </c>
      <c r="T45" s="18">
        <f>'Formato 8'!F57</f>
        <v>-31156963.039999999</v>
      </c>
    </row>
    <row r="46" spans="1:20">
      <c r="A46" t="str">
        <f t="shared" si="0"/>
        <v>8,10,2,0,0,0,0</v>
      </c>
      <c r="B46">
        <v>8</v>
      </c>
      <c r="C46">
        <v>10</v>
      </c>
      <c r="D46">
        <v>2</v>
      </c>
      <c r="J46" t="s">
        <v>523</v>
      </c>
      <c r="P46" s="18">
        <f>'Formato 8'!B58</f>
        <v>-666100076.72000003</v>
      </c>
      <c r="Q46" s="18">
        <f>'Formato 8'!C58</f>
        <v>0</v>
      </c>
      <c r="R46" s="18">
        <f>'Formato 8'!D58</f>
        <v>0</v>
      </c>
      <c r="S46" s="18">
        <f>'Formato 8'!E58</f>
        <v>0</v>
      </c>
      <c r="T46" s="18">
        <f>'Formato 8'!F58</f>
        <v>-96048106.359999999</v>
      </c>
    </row>
    <row r="47" spans="1:20">
      <c r="A47" t="str">
        <f t="shared" si="0"/>
        <v>8,11,0,0,0,0,0</v>
      </c>
      <c r="B47">
        <v>8</v>
      </c>
      <c r="C47">
        <v>11</v>
      </c>
      <c r="I47" t="s">
        <v>528</v>
      </c>
      <c r="P47" s="18"/>
      <c r="Q47" s="18"/>
      <c r="R47" s="18"/>
      <c r="S47" s="18"/>
      <c r="T47" s="18"/>
    </row>
    <row r="48" spans="1:20">
      <c r="A48" t="str">
        <f t="shared" si="0"/>
        <v>8,11,1,0,0,0,0</v>
      </c>
      <c r="B48">
        <v>8</v>
      </c>
      <c r="C48">
        <v>11</v>
      </c>
      <c r="D48">
        <v>1</v>
      </c>
      <c r="J48" t="s">
        <v>529</v>
      </c>
      <c r="P48" s="18">
        <f>'Formato 8'!B61</f>
        <v>2019</v>
      </c>
      <c r="Q48" s="18">
        <f>'Formato 8'!C61</f>
        <v>0</v>
      </c>
      <c r="R48" s="18">
        <f>'Formato 8'!D61</f>
        <v>2019</v>
      </c>
      <c r="S48" s="18">
        <f>'Formato 8'!E61</f>
        <v>2019</v>
      </c>
      <c r="T48" s="18">
        <f>'Formato 8'!F61</f>
        <v>2019</v>
      </c>
    </row>
    <row r="49" spans="1:20">
      <c r="A49" t="str">
        <f t="shared" si="0"/>
        <v>8,11,2,0,0,0,0</v>
      </c>
      <c r="B49">
        <v>8</v>
      </c>
      <c r="C49">
        <v>11</v>
      </c>
      <c r="D49">
        <v>2</v>
      </c>
      <c r="J49" t="s">
        <v>530</v>
      </c>
      <c r="P49" s="18">
        <f>'Formato 8'!B62</f>
        <v>0.03</v>
      </c>
      <c r="Q49" s="18">
        <f>'Formato 8'!C62</f>
        <v>0</v>
      </c>
      <c r="R49" s="18">
        <f>'Formato 8'!D62</f>
        <v>0.03</v>
      </c>
      <c r="S49" s="18">
        <f>'Formato 8'!E62</f>
        <v>0.03</v>
      </c>
      <c r="T49" s="18">
        <f>'Formato 8'!F62</f>
        <v>0.03</v>
      </c>
    </row>
    <row r="50" spans="1:20">
      <c r="A50" t="str">
        <f t="shared" si="0"/>
        <v>8,12,0,0,0,0,0</v>
      </c>
      <c r="B50">
        <v>8</v>
      </c>
      <c r="C50">
        <v>12</v>
      </c>
      <c r="I50" t="s">
        <v>531</v>
      </c>
      <c r="P50" s="18"/>
      <c r="Q50" s="18"/>
      <c r="R50" s="18"/>
      <c r="S50" s="18"/>
      <c r="T50" s="18"/>
    </row>
    <row r="51" spans="1:20">
      <c r="A51" t="str">
        <f t="shared" si="0"/>
        <v>8,12,1,0,0,0,0</v>
      </c>
      <c r="B51">
        <v>8</v>
      </c>
      <c r="C51">
        <v>12</v>
      </c>
      <c r="D51">
        <v>1</v>
      </c>
      <c r="J51" t="s">
        <v>532</v>
      </c>
      <c r="P51" s="18">
        <f>'Formato 8'!B65</f>
        <v>2018</v>
      </c>
      <c r="Q51" s="18">
        <f>'Formato 8'!C65</f>
        <v>0</v>
      </c>
      <c r="R51" s="18">
        <f>'Formato 8'!D65</f>
        <v>2018</v>
      </c>
      <c r="S51" s="18">
        <f>'Formato 8'!E65</f>
        <v>2018</v>
      </c>
      <c r="T51" s="18">
        <f>'Formato 8'!F65</f>
        <v>2018</v>
      </c>
    </row>
    <row r="52" spans="1:20">
      <c r="A52" t="str">
        <f t="shared" si="0"/>
        <v>8,12,2,0,0,0,0</v>
      </c>
      <c r="B52">
        <v>8</v>
      </c>
      <c r="C52">
        <v>12</v>
      </c>
      <c r="D52">
        <v>2</v>
      </c>
      <c r="J52" t="s">
        <v>533</v>
      </c>
      <c r="P52" s="18" t="str">
        <f>'Formato 8'!B66</f>
        <v>Valuaciones Actuariales del Norte S.C.</v>
      </c>
      <c r="Q52" s="18">
        <f>'Formato 8'!C66</f>
        <v>0</v>
      </c>
      <c r="R52" s="18" t="str">
        <f>'Formato 8'!D66</f>
        <v>Valuaciones Actuariales del Norte S.C.</v>
      </c>
      <c r="S52" s="18" t="str">
        <f>'Formato 8'!E66</f>
        <v>Valuaciones Actuariales del Norte S.C.</v>
      </c>
      <c r="T52" s="18" t="str">
        <f>'Formato 8'!F66</f>
        <v>Valuaciones Actuariales del Norte S.C.</v>
      </c>
    </row>
  </sheetData>
  <sheetProtection algorithmName="SHA-512" hashValue="VPf6MlhjtueOdXDRkNdEkI7X/9a/3QIj84QsQJgyFunPJAv2IPxClY6d0fheRh3uCLguEAEYXmdths+wyyT7kw==" saltValue="Orq6Fss3H9kyPkN6eq3wPg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31</vt:i4>
      </vt:variant>
      <vt:variant>
        <vt:lpstr>Rangos con nombre</vt:lpstr>
      </vt:variant>
      <vt:variant>
        <vt:i4>199</vt:i4>
      </vt:variant>
    </vt:vector>
  </HeadingPairs>
  <TitlesOfParts>
    <vt:vector size="230" baseType="lpstr">
      <vt:lpstr>Datos Generales</vt:lpstr>
      <vt:lpstr>Info General</vt:lpstr>
      <vt:lpstr>datos</vt:lpstr>
      <vt:lpstr>Formato 1</vt:lpstr>
      <vt:lpstr>F01</vt:lpstr>
      <vt:lpstr>Formato 2</vt:lpstr>
      <vt:lpstr>F02</vt:lpstr>
      <vt:lpstr>Formato 3</vt:lpstr>
      <vt:lpstr>F03</vt:lpstr>
      <vt:lpstr>Formato 4</vt:lpstr>
      <vt:lpstr>F04</vt:lpstr>
      <vt:lpstr>Formato 5</vt:lpstr>
      <vt:lpstr>F05</vt:lpstr>
      <vt:lpstr>Formato 6 a)</vt:lpstr>
      <vt:lpstr>F06a</vt:lpstr>
      <vt:lpstr>Formato 6 b)</vt:lpstr>
      <vt:lpstr>F06b</vt:lpstr>
      <vt:lpstr>Formato 6 c)</vt:lpstr>
      <vt:lpstr>F06c</vt:lpstr>
      <vt:lpstr>Formato 6 d)</vt:lpstr>
      <vt:lpstr>F06d</vt:lpstr>
      <vt:lpstr>Formato 7 a)</vt:lpstr>
      <vt:lpstr>F07a</vt:lpstr>
      <vt:lpstr>Formato 7 b)</vt:lpstr>
      <vt:lpstr>F07b</vt:lpstr>
      <vt:lpstr>Formato 7 c)</vt:lpstr>
      <vt:lpstr>F07c</vt:lpstr>
      <vt:lpstr>Formato 7 d)</vt:lpstr>
      <vt:lpstr>F07d</vt:lpstr>
      <vt:lpstr>Formato 8</vt:lpstr>
      <vt:lpstr>F08</vt:lpstr>
      <vt:lpstr>ACTIVO</vt:lpstr>
      <vt:lpstr>ACTIVO_CIRCULANTE</vt:lpstr>
      <vt:lpstr>ANIO</vt:lpstr>
      <vt:lpstr>ANIO_INFORME</vt:lpstr>
      <vt:lpstr>ANIO1P</vt:lpstr>
      <vt:lpstr>ANIO1R</vt:lpstr>
      <vt:lpstr>ANIO2P</vt:lpstr>
      <vt:lpstr>ANIO2R</vt:lpstr>
      <vt:lpstr>ANIO3P</vt:lpstr>
      <vt:lpstr>ANIO3R</vt:lpstr>
      <vt:lpstr>ANIO4P</vt:lpstr>
      <vt:lpstr>ANIO4R</vt:lpstr>
      <vt:lpstr>ANIO5P</vt:lpstr>
      <vt:lpstr>ANIO5R</vt:lpstr>
      <vt:lpstr>ANIO6P</vt:lpstr>
      <vt:lpstr>APP</vt:lpstr>
      <vt:lpstr>APP_FIN</vt:lpstr>
      <vt:lpstr>APP_FIN_01</vt:lpstr>
      <vt:lpstr>APP_FIN_02</vt:lpstr>
      <vt:lpstr>APP_FIN_03</vt:lpstr>
      <vt:lpstr>APP_FIN_04</vt:lpstr>
      <vt:lpstr>APP_FIN_05</vt:lpstr>
      <vt:lpstr>APP_FIN_06</vt:lpstr>
      <vt:lpstr>APP_FIN_07</vt:lpstr>
      <vt:lpstr>APP_FIN_08</vt:lpstr>
      <vt:lpstr>APP_FIN_09</vt:lpstr>
      <vt:lpstr>APP_FIN_10</vt:lpstr>
      <vt:lpstr>APP_T1</vt:lpstr>
      <vt:lpstr>APP_T10</vt:lpstr>
      <vt:lpstr>APP_T2</vt:lpstr>
      <vt:lpstr>APP_T3</vt:lpstr>
      <vt:lpstr>APP_T4</vt:lpstr>
      <vt:lpstr>APP_T5</vt:lpstr>
      <vt:lpstr>APP_T6</vt:lpstr>
      <vt:lpstr>APP_T7</vt:lpstr>
      <vt:lpstr>APP_T8</vt:lpstr>
      <vt:lpstr>APP_T9</vt:lpstr>
      <vt:lpstr>DEUDA_CONT</vt:lpstr>
      <vt:lpstr>DEUDA_CONT_FIN</vt:lpstr>
      <vt:lpstr>DEUDA_CONT_FIN_01</vt:lpstr>
      <vt:lpstr>DEUDA_CONT_FIN_02</vt:lpstr>
      <vt:lpstr>DEUDA_CONT_FIN_03</vt:lpstr>
      <vt:lpstr>DEUDA_CONT_FIN_04</vt:lpstr>
      <vt:lpstr>DEUDA_CONT_FIN_05</vt:lpstr>
      <vt:lpstr>DEUDA_CONT_FIN_06</vt:lpstr>
      <vt:lpstr>DEUDA_CONT_FIN_07</vt:lpstr>
      <vt:lpstr>DEUDA_CONT_T1</vt:lpstr>
      <vt:lpstr>DEUDA_CONT_T2</vt:lpstr>
      <vt:lpstr>DEUDA_CONT_T3</vt:lpstr>
      <vt:lpstr>DEUDA_CONT_T4</vt:lpstr>
      <vt:lpstr>DEUDA_CONT_T5</vt:lpstr>
      <vt:lpstr>DEUDA_CONT_T6</vt:lpstr>
      <vt:lpstr>DEUDA_CONT_T7</vt:lpstr>
      <vt:lpstr>DEUDA_CONT_V1</vt:lpstr>
      <vt:lpstr>DEUDA_CONT_V2</vt:lpstr>
      <vt:lpstr>DEUDA_CONT_V3</vt:lpstr>
      <vt:lpstr>DEUDA_CONT_V4</vt:lpstr>
      <vt:lpstr>DEUDA_CONT_V5</vt:lpstr>
      <vt:lpstr>DEUDA_CONT_V6</vt:lpstr>
      <vt:lpstr>DEUDA_CONT_V7</vt:lpstr>
      <vt:lpstr>DEUDA_CONTINGENTE</vt:lpstr>
      <vt:lpstr>ENTE</vt:lpstr>
      <vt:lpstr>ENTE_PUBLICO</vt:lpstr>
      <vt:lpstr>ENTE_PUBLICO_A</vt:lpstr>
      <vt:lpstr>ENTE_PUBLICO_F01</vt:lpstr>
      <vt:lpstr>ENTE_PUBLICO_F02</vt:lpstr>
      <vt:lpstr>ENTE_PUBLICO_F04</vt:lpstr>
      <vt:lpstr>ENTE_PUBLICO_F05</vt:lpstr>
      <vt:lpstr>ENTE_PUBLICO_F06A</vt:lpstr>
      <vt:lpstr>ENTE_PUBLICO_F06B</vt:lpstr>
      <vt:lpstr>ENTE_PUBLICO_F06C</vt:lpstr>
      <vt:lpstr>ENTE_PUBLICO_F06D</vt:lpstr>
      <vt:lpstr>ENTIDAD</vt:lpstr>
      <vt:lpstr>ENTIDAD_F07A</vt:lpstr>
      <vt:lpstr>ENTIDAD_F07B</vt:lpstr>
      <vt:lpstr>ENTIDAD_F07C</vt:lpstr>
      <vt:lpstr>ENTIDAD_F07D</vt:lpstr>
      <vt:lpstr>ENTIDAD_FEDERATIVA</vt:lpstr>
      <vt:lpstr>GASTO_E</vt:lpstr>
      <vt:lpstr>GASTO_E_FIN</vt:lpstr>
      <vt:lpstr>GASTO_E_FIN_01</vt:lpstr>
      <vt:lpstr>GASTO_E_FIN_02</vt:lpstr>
      <vt:lpstr>GASTO_E_FIN_03</vt:lpstr>
      <vt:lpstr>GASTO_E_FIN_04</vt:lpstr>
      <vt:lpstr>GASTO_E_FIN_05</vt:lpstr>
      <vt:lpstr>GASTO_E_FIN_06</vt:lpstr>
      <vt:lpstr>GASTO_E_T1</vt:lpstr>
      <vt:lpstr>GASTO_E_T2</vt:lpstr>
      <vt:lpstr>GASTO_E_T3</vt:lpstr>
      <vt:lpstr>GASTO_E_T4</vt:lpstr>
      <vt:lpstr>GASTO_E_T5</vt:lpstr>
      <vt:lpstr>GASTO_E_T6</vt:lpstr>
      <vt:lpstr>GASTO_NE</vt:lpstr>
      <vt:lpstr>GASTO_NE_FIN</vt:lpstr>
      <vt:lpstr>GASTO_NE_FIN_01</vt:lpstr>
      <vt:lpstr>GASTO_NE_FIN_02</vt:lpstr>
      <vt:lpstr>GASTO_NE_FIN_03</vt:lpstr>
      <vt:lpstr>GASTO_NE_FIN_04</vt:lpstr>
      <vt:lpstr>GASTO_NE_FIN_05</vt:lpstr>
      <vt:lpstr>GASTO_NE_FIN_06</vt:lpstr>
      <vt:lpstr>GASTO_NE_T1</vt:lpstr>
      <vt:lpstr>GASTO_NE_T2</vt:lpstr>
      <vt:lpstr>GASTO_NE_T3</vt:lpstr>
      <vt:lpstr>GASTO_NE_T4</vt:lpstr>
      <vt:lpstr>GASTO_NE_T5</vt:lpstr>
      <vt:lpstr>GASTO_NE_T6</vt:lpstr>
      <vt:lpstr>MAX_VALUE</vt:lpstr>
      <vt:lpstr>MIN_VALUE</vt:lpstr>
      <vt:lpstr>MONTO1</vt:lpstr>
      <vt:lpstr>MONTO2</vt:lpstr>
      <vt:lpstr>MUNICIPIO</vt:lpstr>
      <vt:lpstr>OB_CORTO_PLAZO</vt:lpstr>
      <vt:lpstr>OB_CORTO_PLAZO_FIN</vt:lpstr>
      <vt:lpstr>OB_CORTO_PLAZO_FIN_01</vt:lpstr>
      <vt:lpstr>OB_CORTO_PLAZO_FIN_02</vt:lpstr>
      <vt:lpstr>OB_CORTO_PLAZO_FIN_03</vt:lpstr>
      <vt:lpstr>OB_CORTO_PLAZO_FIN_04</vt:lpstr>
      <vt:lpstr>OB_CORTO_PLAZO_FIN_05</vt:lpstr>
      <vt:lpstr>OB_CORTO_PLAZO_T1</vt:lpstr>
      <vt:lpstr>OB_CORTO_PLAZO_T2</vt:lpstr>
      <vt:lpstr>OB_CORTO_PLAZO_T3</vt:lpstr>
      <vt:lpstr>OB_CORTO_PLAZO_T4</vt:lpstr>
      <vt:lpstr>OB_CORTO_PLAZO_T5</vt:lpstr>
      <vt:lpstr>OTROS</vt:lpstr>
      <vt:lpstr>OTROS_FIN</vt:lpstr>
      <vt:lpstr>OTROS_FIN_01</vt:lpstr>
      <vt:lpstr>OTROS_FIN_02</vt:lpstr>
      <vt:lpstr>OTROS_FIN_03</vt:lpstr>
      <vt:lpstr>OTROS_FIN_04</vt:lpstr>
      <vt:lpstr>OTROS_FIN_05</vt:lpstr>
      <vt:lpstr>OTROS_FIN_06</vt:lpstr>
      <vt:lpstr>OTROS_FIN_07</vt:lpstr>
      <vt:lpstr>OTROS_FIN_08</vt:lpstr>
      <vt:lpstr>OTROS_FIN_09</vt:lpstr>
      <vt:lpstr>OTROS_FIN_10</vt:lpstr>
      <vt:lpstr>OTROS_T1</vt:lpstr>
      <vt:lpstr>OTROS_T10</vt:lpstr>
      <vt:lpstr>OTROS_T2</vt:lpstr>
      <vt:lpstr>OTROS_T3</vt:lpstr>
      <vt:lpstr>OTROS_T4</vt:lpstr>
      <vt:lpstr>OTROS_T5</vt:lpstr>
      <vt:lpstr>OTROS_T6</vt:lpstr>
      <vt:lpstr>OTROS_T7</vt:lpstr>
      <vt:lpstr>OTROS_T8</vt:lpstr>
      <vt:lpstr>OTROS_T9</vt:lpstr>
      <vt:lpstr>PERIODO</vt:lpstr>
      <vt:lpstr>PERIODO_ANT</vt:lpstr>
      <vt:lpstr>PERIODO_INFORME</vt:lpstr>
      <vt:lpstr>PERIODO_INFORME_F01</vt:lpstr>
      <vt:lpstr>PERIODO_INFORME_F02</vt:lpstr>
      <vt:lpstr>PERIODO_INFORME_F03</vt:lpstr>
      <vt:lpstr>PERIODO_INFORME_F04</vt:lpstr>
      <vt:lpstr>PERIODO_INFORME_F05</vt:lpstr>
      <vt:lpstr>PERIODO_INFORME_F06A</vt:lpstr>
      <vt:lpstr>PERIODO_INFORME_F06B</vt:lpstr>
      <vt:lpstr>PERIODO_INFORME_F06C</vt:lpstr>
      <vt:lpstr>PERIODO_INFORME_F06D</vt:lpstr>
      <vt:lpstr>PERIODO_INFORME_F2</vt:lpstr>
      <vt:lpstr>SALDO_ANT</vt:lpstr>
      <vt:lpstr>SALDO_PENDIENTE</vt:lpstr>
      <vt:lpstr>TOTAL_E_T1</vt:lpstr>
      <vt:lpstr>TOTAL_E_T2</vt:lpstr>
      <vt:lpstr>TOTAL_E_T3</vt:lpstr>
      <vt:lpstr>TOTAL_E_T4</vt:lpstr>
      <vt:lpstr>TOTAL_E_T5</vt:lpstr>
      <vt:lpstr>TOTAL_E_T6</vt:lpstr>
      <vt:lpstr>TOTAL_ODF</vt:lpstr>
      <vt:lpstr>TOTAL_ODF_T1</vt:lpstr>
      <vt:lpstr>TOTAL_ODF_T10</vt:lpstr>
      <vt:lpstr>TOTAL_ODF_T2</vt:lpstr>
      <vt:lpstr>TOTAL_ODF_T3</vt:lpstr>
      <vt:lpstr>TOTAL_ODF_T4</vt:lpstr>
      <vt:lpstr>TOTAL_ODF_T5</vt:lpstr>
      <vt:lpstr>TOTAL_ODF_T6</vt:lpstr>
      <vt:lpstr>TOTAL_ODF_T7</vt:lpstr>
      <vt:lpstr>TOTAL_ODF_T8</vt:lpstr>
      <vt:lpstr>TOTAL_ODF_T9</vt:lpstr>
      <vt:lpstr>TRIMESTRE</vt:lpstr>
      <vt:lpstr>ULTIMO</vt:lpstr>
      <vt:lpstr>ULTIMO_SALDO</vt:lpstr>
      <vt:lpstr>VALOR_INS_BCC</vt:lpstr>
      <vt:lpstr>VALOR_INS_BCC_FIN</vt:lpstr>
      <vt:lpstr>VALOR_INS_BCC_FIN_01</vt:lpstr>
      <vt:lpstr>VALOR_INS_BCC_FIN_02</vt:lpstr>
      <vt:lpstr>VALOR_INS_BCC_FIN_03</vt:lpstr>
      <vt:lpstr>VALOR_INS_BCC_FIN_04</vt:lpstr>
      <vt:lpstr>VALOR_INS_BCC_FIN_05</vt:lpstr>
      <vt:lpstr>VALOR_INS_BCC_FIN_06</vt:lpstr>
      <vt:lpstr>VALOR_INS_BCC_FIN_07</vt:lpstr>
      <vt:lpstr>VALOR_INS_BCC_T1</vt:lpstr>
      <vt:lpstr>VALOR_INS_BCC_T2</vt:lpstr>
      <vt:lpstr>VALOR_INS_BCC_T3</vt:lpstr>
      <vt:lpstr>VALOR_INS_BCC_T4</vt:lpstr>
      <vt:lpstr>VALOR_INS_BCC_T5</vt:lpstr>
      <vt:lpstr>VALOR_INS_BCC_T6</vt:lpstr>
      <vt:lpstr>VALOR_INS_BCC_T7</vt:lpstr>
      <vt:lpstr>VALOR_INS_BCC_V1</vt:lpstr>
      <vt:lpstr>VALOR_INS_BCC_V2</vt:lpstr>
      <vt:lpstr>VALOR_INSTRUMENTOS_BCC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Gracia Itzel Monterrubio Mercado</dc:creator>
  <cp:lastModifiedBy>Lucero</cp:lastModifiedBy>
  <cp:lastPrinted>2020-10-19T15:13:15Z</cp:lastPrinted>
  <dcterms:created xsi:type="dcterms:W3CDTF">2017-01-19T17:59:06Z</dcterms:created>
  <dcterms:modified xsi:type="dcterms:W3CDTF">2020-10-19T16:24:26Z</dcterms:modified>
</cp:coreProperties>
</file>