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2AB5C2AB-8369-448D-8BA6-DA2AB3C1B6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F46" i="4" s="1"/>
  <c r="E35" i="4"/>
  <c r="E46" i="4" s="1"/>
  <c r="F30" i="4"/>
  <c r="E30" i="4"/>
  <c r="F24" i="4"/>
  <c r="E24" i="4"/>
  <c r="F14" i="4"/>
  <c r="E14" i="4"/>
  <c r="C26" i="4"/>
  <c r="B26" i="4"/>
  <c r="C13" i="4"/>
  <c r="C28" i="4" s="1"/>
  <c r="B13" i="4"/>
  <c r="B28" i="4" l="1"/>
  <c r="E26" i="4"/>
  <c r="F26" i="4"/>
  <c r="F48" i="4" s="1"/>
  <c r="E4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<sst xmlns="http://schemas.openxmlformats.org/spreadsheetml/2006/main" count="62" uniqueCount="61">
  <si>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</si>
  <si>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</si>
  <si>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</si>
  <si>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</si>
  <si>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</si>
  <si>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</si>
  <si>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</si>
  <si>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</si>
  <si>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</si>
  <si>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</si>
  <si>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</si>
  <si>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</si>
  <si>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</si>
  <si>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</si>
  <si>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</si>
  <si>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</si>
  <si>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</si>
  <si>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</si>
  <si>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</si>
  <si>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</si>
  <si>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</si>
  <si>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</si>
  <si>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</si>
  <si>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</si>
  <si>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</si>
  <si>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</si>
  <si>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</si>
  <si>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</si>
  <si>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</si>
  <si>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</si>
  <si>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</si>
  <si>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</si>
  <si>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</si>
  <si>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</si>
  <si>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</si>
  <si>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</si>
  <si>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</si>
  <si>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</si>
  <si>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</si>
  <si>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</si>
  <si>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</si>
  <si>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</si>
  <si>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</si>
  <si>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</si>
  <si>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</si>
  <si>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</si>
  <si>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</si>
  <si>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</si>
  <si>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</si>
  <si>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</si>
  <si>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</si>
  <si>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</si>
  <si>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</si>
  <si>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</si>
  <si>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</si>
  <si>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</si>
  <si>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</si>
  <si>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</si>
  <si>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</si>
  <si>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</si>
  <si>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31 de Marzo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</si>
</sst>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0" fontId="5" fillId="0" borderId="4" xfId="2" applyNumberFormat="1" applyFont="1" applyFill="1" applyBorder="1" applyAlignment="1" applyProtection="1">
      <alignment horizontal="center" vertical="top"/>
      <protection locked="0"/>
    </xf>
    <xf numFmtId="0" fontId="5" fillId="0" borderId="4" xfId="8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5" fillId="0" borderId="4" xfId="16" applyNumberFormat="1" applyFont="1" applyFill="1" applyBorder="1" applyAlignment="1" applyProtection="1">
      <alignment vertical="top" wrapText="1"/>
      <protection locked="0"/>
    </xf>
    <xf numFmtId="4" fontId="5" fillId="0" borderId="4" xfId="8" applyNumberFormat="1" applyFont="1" applyFill="1" applyBorder="1" applyAlignment="1" applyProtection="1">
      <alignment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FA65A4-9E8E-4EC8-80FF-658D1E119C33}"/>
    <cellStyle name="Millares 2 3" xfId="4" xr:uid="{00000000-0005-0000-0000-000003000000}"/>
    <cellStyle name="Millares 2 3 2" xfId="18" xr:uid="{35D4192A-19D1-473E-9391-7AB5A5DABED0}"/>
    <cellStyle name="Millares 2 4" xfId="16" xr:uid="{335A0068-4254-4FB5-8253-33A82AB4F460}"/>
    <cellStyle name="Millares 2 5" xfId="25" xr:uid="{C430D10B-1555-4558-AED0-EE0A80ED9B2B}"/>
    <cellStyle name="Millares 3" xfId="5" xr:uid="{00000000-0005-0000-0000-000004000000}"/>
    <cellStyle name="Millares 3 2" xfId="19" xr:uid="{24B8CF2B-13CE-4940-95B1-D498C1489609}"/>
    <cellStyle name="Moneda 2" xfId="6" xr:uid="{00000000-0005-0000-0000-000005000000}"/>
    <cellStyle name="Moneda 2 2" xfId="20" xr:uid="{FBF129C8-5DB5-4947-B077-E48112629AA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8CCD4FB-0788-4494-9CF1-C038A1A993EE}"/>
    <cellStyle name="Normal 3" xfId="9" xr:uid="{00000000-0005-0000-0000-000009000000}"/>
    <cellStyle name="Normal 3 2" xfId="22" xr:uid="{163C168C-7864-47C9-8521-F49D1154FD9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6C78CA2-25A1-4994-AC51-69C7202B55EB}"/>
    <cellStyle name="Normal 6 3" xfId="23" xr:uid="{E6386C7B-C8CA-4FD6-BE0D-FBE33DD57286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114008387.56</v>
      </c>
      <c r="C5" s="23">
        <v>109411446.59999999</v>
      </c>
      <c r="D5" s="9" t="s">
        <v>36</v>
      </c>
      <c r="E5" s="23">
        <v>11070898.93</v>
      </c>
      <c r="F5" s="24">
        <v>85395944.859999999</v>
      </c>
    </row>
    <row r="6" spans="1:6" x14ac:dyDescent="0.2">
      <c r="A6" s="9" t="s">
        <v>23</v>
      </c>
      <c r="B6" s="23">
        <v>12382569.4</v>
      </c>
      <c r="C6" s="23">
        <v>32485127.859999999</v>
      </c>
      <c r="D6" s="9" t="s">
        <v>37</v>
      </c>
      <c r="E6" s="23">
        <v>0</v>
      </c>
      <c r="F6" s="24">
        <v>0</v>
      </c>
    </row>
    <row r="7" spans="1:6" x14ac:dyDescent="0.2">
      <c r="A7" s="9" t="s">
        <v>24</v>
      </c>
      <c r="B7" s="23">
        <v>9966657.3599999994</v>
      </c>
      <c r="C7" s="23">
        <v>19059408.09</v>
      </c>
      <c r="D7" s="9" t="s">
        <v>6</v>
      </c>
      <c r="E7" s="23">
        <v>1205357.1299999999</v>
      </c>
      <c r="F7" s="24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4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3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4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3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136357614.31999999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12276256.059999999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4">
        <v>0</v>
      </c>
    </row>
    <row r="18" spans="1:6" x14ac:dyDescent="0.2">
      <c r="A18" s="9" t="s">
        <v>30</v>
      </c>
      <c r="B18" s="23">
        <v>236482167.66999999</v>
      </c>
      <c r="C18" s="23">
        <v>286262813.25999999</v>
      </c>
      <c r="D18" s="9" t="s">
        <v>10</v>
      </c>
      <c r="E18" s="23">
        <v>0</v>
      </c>
      <c r="F18" s="24">
        <v>0</v>
      </c>
    </row>
    <row r="19" spans="1:6" x14ac:dyDescent="0.2">
      <c r="A19" s="9" t="s">
        <v>31</v>
      </c>
      <c r="B19" s="23">
        <v>77994268.519999996</v>
      </c>
      <c r="C19" s="23">
        <v>77600910.989999995</v>
      </c>
      <c r="D19" s="9" t="s">
        <v>11</v>
      </c>
      <c r="E19" s="23">
        <v>9642857.1999999993</v>
      </c>
      <c r="F19" s="24">
        <v>11250000.039999999</v>
      </c>
    </row>
    <row r="20" spans="1:6" x14ac:dyDescent="0.2">
      <c r="A20" s="9" t="s">
        <v>32</v>
      </c>
      <c r="B20" s="23">
        <v>135966.14000000001</v>
      </c>
      <c r="C20" s="23">
        <v>135966.14000000001</v>
      </c>
      <c r="D20" s="9" t="s">
        <v>41</v>
      </c>
      <c r="E20" s="23">
        <v>0</v>
      </c>
      <c r="F20" s="24">
        <v>0</v>
      </c>
    </row>
    <row r="21" spans="1:6" ht="22.5" x14ac:dyDescent="0.2">
      <c r="A21" s="9" t="s">
        <v>33</v>
      </c>
      <c r="B21" s="23">
        <v>-36385264.93</v>
      </c>
      <c r="C21" s="23">
        <v>-36385264.93</v>
      </c>
      <c r="D21" s="9" t="s">
        <v>58</v>
      </c>
      <c r="E21" s="23">
        <v>0</v>
      </c>
      <c r="F21" s="24">
        <v>0</v>
      </c>
    </row>
    <row r="22" spans="1:6" x14ac:dyDescent="0.2">
      <c r="A22" s="9" t="s">
        <v>34</v>
      </c>
      <c r="B22" s="23">
        <v>1176759.67</v>
      </c>
      <c r="C22" s="23">
        <v>1176759.67</v>
      </c>
      <c r="D22" s="9" t="s">
        <v>12</v>
      </c>
      <c r="E22" s="23">
        <v>0</v>
      </c>
      <c r="F22" s="24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3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279403897.06999999</v>
      </c>
      <c r="C26" s="11">
        <f>C16+C17+C18+C19+C20+C21+C22+C23+C24</f>
        <v>328791185.13</v>
      </c>
      <c r="D26" s="16" t="s">
        <v>50</v>
      </c>
      <c r="E26" s="11">
        <f>E14+E24</f>
        <v>21919113.259999998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415761511.38999999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3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3">
        <v>1052896.68</v>
      </c>
      <c r="F32" s="24">
        <v>1052896.68</v>
      </c>
    </row>
    <row r="33" spans="1:6" x14ac:dyDescent="0.2">
      <c r="A33" s="20"/>
      <c r="B33" s="18"/>
      <c r="C33" s="19"/>
      <c r="D33" s="9" t="s">
        <v>45</v>
      </c>
      <c r="E33" s="23">
        <v>0</v>
      </c>
      <c r="F33" s="24">
        <v>0</v>
      </c>
    </row>
    <row r="34" spans="1:6" x14ac:dyDescent="0.2">
      <c r="A34" s="20"/>
      <c r="B34" s="18"/>
      <c r="C34" s="19"/>
      <c r="D34" s="10"/>
      <c r="E34" s="7"/>
      <c r="F34" s="13"/>
    </row>
    <row r="35" spans="1:6" x14ac:dyDescent="0.2">
      <c r="A35" s="20"/>
      <c r="B35" s="18"/>
      <c r="C35" s="19"/>
      <c r="D35" s="8" t="s">
        <v>44</v>
      </c>
      <c r="E35" s="11">
        <f>E36+E37+E38+E39+E40</f>
        <v>370522905.21000004</v>
      </c>
      <c r="F35" s="11">
        <f>F36+F37+F38+F39+F40</f>
        <v>369781729.85999995</v>
      </c>
    </row>
    <row r="36" spans="1:6" x14ac:dyDescent="0.2">
      <c r="A36" s="20"/>
      <c r="B36" s="18"/>
      <c r="C36" s="19"/>
      <c r="D36" s="9" t="s">
        <v>46</v>
      </c>
      <c r="E36" s="23">
        <v>52732486.350000001</v>
      </c>
      <c r="F36" s="24">
        <v>79109928.659999996</v>
      </c>
    </row>
    <row r="37" spans="1:6" x14ac:dyDescent="0.2">
      <c r="A37" s="20"/>
      <c r="B37" s="18"/>
      <c r="C37" s="19"/>
      <c r="D37" s="9" t="s">
        <v>14</v>
      </c>
      <c r="E37" s="23">
        <v>317723307.56</v>
      </c>
      <c r="F37" s="24">
        <v>290604689.89999998</v>
      </c>
    </row>
    <row r="38" spans="1:6" x14ac:dyDescent="0.2">
      <c r="A38" s="20"/>
      <c r="B38" s="18"/>
      <c r="C38" s="19"/>
      <c r="D38" s="9" t="s">
        <v>3</v>
      </c>
      <c r="E38" s="23">
        <v>0</v>
      </c>
      <c r="F38" s="24">
        <v>0</v>
      </c>
    </row>
    <row r="39" spans="1:6" x14ac:dyDescent="0.2">
      <c r="A39" s="20"/>
      <c r="B39" s="18"/>
      <c r="C39" s="19"/>
      <c r="D39" s="9" t="s">
        <v>4</v>
      </c>
      <c r="E39" s="23">
        <v>0</v>
      </c>
      <c r="F39" s="24">
        <v>0</v>
      </c>
    </row>
    <row r="40" spans="1:6" x14ac:dyDescent="0.2">
      <c r="A40" s="20"/>
      <c r="B40" s="18"/>
      <c r="C40" s="19"/>
      <c r="D40" s="9" t="s">
        <v>47</v>
      </c>
      <c r="E40" s="23">
        <v>67111.3</v>
      </c>
      <c r="F40" s="24">
        <v>67111.3</v>
      </c>
    </row>
    <row r="41" spans="1:6" x14ac:dyDescent="0.2">
      <c r="A41" s="20"/>
      <c r="B41" s="18"/>
      <c r="C41" s="19"/>
      <c r="D41" s="10"/>
      <c r="E41" s="7"/>
      <c r="F41" s="13"/>
    </row>
    <row r="42" spans="1:6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6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6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6" x14ac:dyDescent="0.2">
      <c r="A45" s="17"/>
      <c r="B45" s="18"/>
      <c r="C45" s="19"/>
      <c r="D45" s="10"/>
      <c r="E45" s="7"/>
      <c r="F45" s="13"/>
    </row>
    <row r="46" spans="1:6" x14ac:dyDescent="0.2">
      <c r="A46" s="17"/>
      <c r="B46" s="18"/>
      <c r="C46" s="19"/>
      <c r="D46" s="8" t="s">
        <v>48</v>
      </c>
      <c r="E46" s="11">
        <f>E42+E35+E30</f>
        <v>393842398.13000005</v>
      </c>
      <c r="F46" s="11">
        <f>F42+F35+F30</f>
        <v>393101222.77999997</v>
      </c>
    </row>
    <row r="47" spans="1:6" x14ac:dyDescent="0.2">
      <c r="A47" s="17"/>
      <c r="B47" s="18"/>
      <c r="C47" s="19"/>
      <c r="D47" s="14"/>
      <c r="E47" s="7"/>
      <c r="F47" s="13"/>
    </row>
    <row r="48" spans="1:6" x14ac:dyDescent="0.2">
      <c r="A48" s="17"/>
      <c r="B48" s="18"/>
      <c r="C48" s="19"/>
      <c r="D48" s="8" t="s">
        <v>49</v>
      </c>
      <c r="E48" s="11">
        <f>E26+E46</f>
        <v>415761511.39000005</v>
      </c>
      <c r="F48" s="11">
        <f>F26+F46</f>
        <v>489747167.67999995</v>
      </c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2021-02-11T18:38:56Z</cp:lastPrinted>
  <dcterms:created xsi:type="dcterms:W3CDTF">2012-12-11T20:26:08Z</dcterms:created>
  <dcterms:modified xsi:type="dcterms:W3CDTF">2021-04-21T19:00:40Z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