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1343E932-85B1-4B02-8441-BCEBB1DC4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30" i="4" l="1"/>
  <c r="F35" i="4"/>
  <c r="E35" i="4"/>
  <c r="B13" i="4"/>
  <c r="C13" i="4"/>
  <c r="E14" i="4"/>
  <c r="F14" i="4"/>
  <c r="F26" i="4" s="1"/>
  <c r="E24" i="4"/>
  <c r="F24" i="4"/>
  <c r="B26" i="4"/>
  <c r="C26" i="4"/>
  <c r="F30" i="4"/>
  <c r="E42" i="4"/>
  <c r="F42" i="4"/>
  <c r="F46" i="4" s="1"/>
  <c r="E26" i="4" l="1"/>
  <c r="E46" i="4"/>
  <c r="F48" i="4"/>
  <c r="C28" i="4"/>
  <c r="B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<sst xmlns="http://schemas.openxmlformats.org/spreadsheetml/2006/main" count="62" uniqueCount="61">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</sst>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7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Fill="1" applyBorder="1" applyAlignment="1" applyProtection="1">
      <alignment horizontal="left" vertical="top" wrapText="1" indent="3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0" fontId="7" fillId="0" borderId="4" xfId="2" applyNumberFormat="1" applyFont="1" applyFill="1" applyBorder="1" applyAlignment="1" applyProtection="1">
      <alignment horizontal="center" vertical="top"/>
      <protection locked="0"/>
    </xf>
    <xf numFmtId="0" fontId="7" fillId="0" borderId="4" xfId="8" applyNumberFormat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0" fontId="10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 wrapText="1"/>
      <protection locked="0"/>
    </xf>
    <xf numFmtId="0" fontId="7" fillId="0" borderId="4" xfId="8" applyNumberFormat="1" applyFont="1" applyFill="1" applyBorder="1" applyAlignment="1" applyProtection="1">
      <alignment horizontal="center" vertical="top" wrapText="1"/>
      <protection locked="0"/>
    </xf>
    <xf numFmtId="4" fontId="7" fillId="0" borderId="4" xfId="8" applyNumberFormat="1" applyFont="1" applyBorder="1" applyAlignment="1" applyProtection="1">
      <alignment vertical="top" wrapText="1"/>
      <protection locked="0"/>
    </xf>
    <xf numFmtId="4" fontId="7" fillId="0" borderId="4" xfId="16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4" xfId="26" applyNumberFormat="1" applyFont="1" applyFill="1" applyBorder="1" applyAlignment="1" applyProtection="1">
      <alignment vertical="top" wrapText="1"/>
      <protection locked="0"/>
    </xf>
    <xf numFmtId="4" fontId="7" fillId="0" borderId="4" xfId="35" applyNumberFormat="1" applyFont="1" applyFill="1" applyBorder="1" applyAlignment="1" applyProtection="1">
      <alignment vertical="top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</cellXfs>
  <cellStyles count="4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FA65A4-9E8E-4EC8-80FF-658D1E119C33}"/>
    <cellStyle name="Millares 2 2 3" xfId="27" xr:uid="{56C3A5EB-B832-4C4A-8021-702DC4C7679F}"/>
    <cellStyle name="Millares 2 2 4" xfId="36" xr:uid="{A4E68A26-084E-4B5C-9EEE-293E28E10A0D}"/>
    <cellStyle name="Millares 2 3" xfId="4" xr:uid="{00000000-0005-0000-0000-000003000000}"/>
    <cellStyle name="Millares 2 3 2" xfId="18" xr:uid="{35D4192A-19D1-473E-9391-7AB5A5DABED0}"/>
    <cellStyle name="Millares 2 3 3" xfId="28" xr:uid="{DEAD8969-A2BD-4903-A2D8-F1ED50821C7F}"/>
    <cellStyle name="Millares 2 3 4" xfId="37" xr:uid="{E7A99763-0B80-4329-A46F-25F814665D6C}"/>
    <cellStyle name="Millares 2 4" xfId="16" xr:uid="{335A0068-4254-4FB5-8253-33A82AB4F460}"/>
    <cellStyle name="Millares 2 5" xfId="25" xr:uid="{C430D10B-1555-4558-AED0-EE0A80ED9B2B}"/>
    <cellStyle name="Millares 2 6" xfId="26" xr:uid="{A6B37151-4A0F-453C-B0C9-37379A36CB0C}"/>
    <cellStyle name="Millares 2 7" xfId="35" xr:uid="{A45EF050-7309-46C3-8927-CFB11A9ECD6E}"/>
    <cellStyle name="Millares 3" xfId="5" xr:uid="{00000000-0005-0000-0000-000004000000}"/>
    <cellStyle name="Millares 3 2" xfId="19" xr:uid="{24B8CF2B-13CE-4940-95B1-D498C1489609}"/>
    <cellStyle name="Millares 3 3" xfId="29" xr:uid="{8752E535-DADD-471D-9ABB-5BA6CC119168}"/>
    <cellStyle name="Millares 3 4" xfId="38" xr:uid="{0D285B42-FBF5-4CFB-B0EB-1E5FED789702}"/>
    <cellStyle name="Moneda 2" xfId="6" xr:uid="{00000000-0005-0000-0000-000005000000}"/>
    <cellStyle name="Moneda 2 2" xfId="20" xr:uid="{FBF129C8-5DB5-4947-B077-E48112629AAF}"/>
    <cellStyle name="Moneda 2 3" xfId="30" xr:uid="{506CD9B1-4113-4AA1-BD00-65C31A8BBC31}"/>
    <cellStyle name="Moneda 2 4" xfId="39" xr:uid="{94C5D527-4E67-4A10-864E-DFFC50D1B75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8CCD4FB-0788-4494-9CF1-C038A1A993EE}"/>
    <cellStyle name="Normal 2 4" xfId="31" xr:uid="{A6D0ED7D-89AF-4C34-B4BA-27B858C56745}"/>
    <cellStyle name="Normal 2 5" xfId="40" xr:uid="{7192ADE5-F816-4726-B750-0D47877B2807}"/>
    <cellStyle name="Normal 3" xfId="9" xr:uid="{00000000-0005-0000-0000-000009000000}"/>
    <cellStyle name="Normal 3 2" xfId="22" xr:uid="{163C168C-7864-47C9-8521-F49D1154FD97}"/>
    <cellStyle name="Normal 3 3" xfId="32" xr:uid="{2666AF5B-4D6A-46CC-9BDD-E639DF742419}"/>
    <cellStyle name="Normal 3 4" xfId="41" xr:uid="{70A2CA78-E2CA-4198-B8FA-DF045CB6299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6C78CA2-25A1-4994-AC51-69C7202B55EB}"/>
    <cellStyle name="Normal 6 2 3" xfId="34" xr:uid="{E0C4EAC4-30BF-484C-874E-3A821CD64AC5}"/>
    <cellStyle name="Normal 6 2 4" xfId="43" xr:uid="{04F8E564-FFCC-461E-AAF9-BB8C1615862A}"/>
    <cellStyle name="Normal 6 3" xfId="23" xr:uid="{E6386C7B-C8CA-4FD6-BE0D-FBE33DD57286}"/>
    <cellStyle name="Normal 6 4" xfId="33" xr:uid="{29BA00E0-F52C-4C6C-A537-25C1AE74665A}"/>
    <cellStyle name="Normal 6 5" xfId="42" xr:uid="{A866F466-A0E1-45E9-AEF1-7A26CCCD061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6">
        <v>119426089.17</v>
      </c>
      <c r="C5" s="25">
        <v>109411446.59999999</v>
      </c>
      <c r="D5" s="9" t="s">
        <v>36</v>
      </c>
      <c r="E5" s="26">
        <v>15165749.84</v>
      </c>
      <c r="F5" s="24">
        <v>85395944.859999999</v>
      </c>
    </row>
    <row r="6" spans="1:6" x14ac:dyDescent="0.2">
      <c r="A6" s="9" t="s">
        <v>23</v>
      </c>
      <c r="B6" s="26">
        <v>6308320.0999999996</v>
      </c>
      <c r="C6" s="25">
        <v>32485127.859999999</v>
      </c>
      <c r="D6" s="9" t="s">
        <v>37</v>
      </c>
      <c r="E6" s="26">
        <v>0</v>
      </c>
      <c r="F6" s="24">
        <v>0</v>
      </c>
    </row>
    <row r="7" spans="1:6" x14ac:dyDescent="0.2">
      <c r="A7" s="9" t="s">
        <v>24</v>
      </c>
      <c r="B7" s="26">
        <v>25076570.710000001</v>
      </c>
      <c r="C7" s="25">
        <v>19059408.09</v>
      </c>
      <c r="D7" s="9" t="s">
        <v>6</v>
      </c>
      <c r="E7" s="26">
        <v>401785.71</v>
      </c>
      <c r="F7" s="24">
        <v>0</v>
      </c>
    </row>
    <row r="8" spans="1:6" x14ac:dyDescent="0.2">
      <c r="A8" s="9" t="s">
        <v>25</v>
      </c>
      <c r="B8" s="26">
        <v>0</v>
      </c>
      <c r="C8" s="23">
        <v>0</v>
      </c>
      <c r="D8" s="9" t="s">
        <v>7</v>
      </c>
      <c r="E8" s="26">
        <v>0</v>
      </c>
      <c r="F8" s="24">
        <v>0</v>
      </c>
    </row>
    <row r="9" spans="1:6" x14ac:dyDescent="0.2">
      <c r="A9" s="9" t="s">
        <v>26</v>
      </c>
      <c r="B9" s="26">
        <v>0</v>
      </c>
      <c r="C9" s="23">
        <v>0</v>
      </c>
      <c r="D9" s="9" t="s">
        <v>38</v>
      </c>
      <c r="E9" s="26">
        <v>0</v>
      </c>
      <c r="F9" s="23">
        <v>0</v>
      </c>
    </row>
    <row r="10" spans="1:6" ht="22.5" x14ac:dyDescent="0.2">
      <c r="A10" s="9" t="s">
        <v>27</v>
      </c>
      <c r="B10" s="26">
        <v>0</v>
      </c>
      <c r="C10" s="23">
        <v>0</v>
      </c>
      <c r="D10" s="9" t="s">
        <v>39</v>
      </c>
      <c r="E10" s="26">
        <v>0</v>
      </c>
      <c r="F10" s="24">
        <v>0</v>
      </c>
    </row>
    <row r="11" spans="1:6" x14ac:dyDescent="0.2">
      <c r="A11" s="9" t="s">
        <v>17</v>
      </c>
      <c r="B11" s="26">
        <v>0</v>
      </c>
      <c r="C11" s="23">
        <v>0</v>
      </c>
      <c r="D11" s="9" t="s">
        <v>8</v>
      </c>
      <c r="E11" s="26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6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150810979.97999999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15567535.550000001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6">
        <v>0</v>
      </c>
      <c r="C16" s="25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6">
        <v>0</v>
      </c>
      <c r="C17" s="25">
        <v>0</v>
      </c>
      <c r="D17" s="9" t="s">
        <v>9</v>
      </c>
      <c r="E17" s="26">
        <v>0</v>
      </c>
      <c r="F17" s="24">
        <v>0</v>
      </c>
    </row>
    <row r="18" spans="1:6" x14ac:dyDescent="0.2">
      <c r="A18" s="9" t="s">
        <v>30</v>
      </c>
      <c r="B18" s="26">
        <v>251220836.47999999</v>
      </c>
      <c r="C18" s="25">
        <v>286262813.25999999</v>
      </c>
      <c r="D18" s="9" t="s">
        <v>10</v>
      </c>
      <c r="E18" s="26">
        <v>0</v>
      </c>
      <c r="F18" s="24">
        <v>0</v>
      </c>
    </row>
    <row r="19" spans="1:6" x14ac:dyDescent="0.2">
      <c r="A19" s="9" t="s">
        <v>31</v>
      </c>
      <c r="B19" s="26">
        <v>80695625.049999997</v>
      </c>
      <c r="C19" s="25">
        <v>77600910.989999995</v>
      </c>
      <c r="D19" s="9" t="s">
        <v>11</v>
      </c>
      <c r="E19" s="26">
        <v>9642857.1999999993</v>
      </c>
      <c r="F19" s="24">
        <v>11250000.039999999</v>
      </c>
    </row>
    <row r="20" spans="1:6" x14ac:dyDescent="0.2">
      <c r="A20" s="9" t="s">
        <v>32</v>
      </c>
      <c r="B20" s="26">
        <v>135966.14000000001</v>
      </c>
      <c r="C20" s="25">
        <v>135966.14000000001</v>
      </c>
      <c r="D20" s="9" t="s">
        <v>41</v>
      </c>
      <c r="E20" s="26">
        <v>0</v>
      </c>
      <c r="F20" s="24">
        <v>0</v>
      </c>
    </row>
    <row r="21" spans="1:6" ht="22.5" x14ac:dyDescent="0.2">
      <c r="A21" s="9" t="s">
        <v>33</v>
      </c>
      <c r="B21" s="26">
        <v>-36385264.93</v>
      </c>
      <c r="C21" s="25">
        <v>-36385264.93</v>
      </c>
      <c r="D21" s="9" t="s">
        <v>58</v>
      </c>
      <c r="E21" s="26">
        <v>0</v>
      </c>
      <c r="F21" s="24">
        <v>0</v>
      </c>
    </row>
    <row r="22" spans="1:6" x14ac:dyDescent="0.2">
      <c r="A22" s="9" t="s">
        <v>34</v>
      </c>
      <c r="B22" s="26">
        <v>1176759.67</v>
      </c>
      <c r="C22" s="25">
        <v>1176759.67</v>
      </c>
      <c r="D22" s="9" t="s">
        <v>12</v>
      </c>
      <c r="E22" s="26">
        <v>0</v>
      </c>
      <c r="F22" s="24">
        <v>0</v>
      </c>
    </row>
    <row r="23" spans="1:6" x14ac:dyDescent="0.2">
      <c r="A23" s="9" t="s">
        <v>5</v>
      </c>
      <c r="B23" s="26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6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296843922.40999997</v>
      </c>
      <c r="C26" s="11">
        <f>C16+C17+C18+C19+C20+C21+C22+C23+C24</f>
        <v>328791185.13</v>
      </c>
      <c r="D26" s="16" t="s">
        <v>50</v>
      </c>
      <c r="E26" s="11">
        <f>E14+E24</f>
        <v>25210392.75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447654902.38999999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3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3">
        <v>1052896.68</v>
      </c>
      <c r="F32" s="24">
        <v>1052896.68</v>
      </c>
    </row>
    <row r="33" spans="1:8" x14ac:dyDescent="0.2">
      <c r="A33" s="20"/>
      <c r="B33" s="18"/>
      <c r="C33" s="19"/>
      <c r="D33" s="9" t="s">
        <v>45</v>
      </c>
      <c r="E33" s="23">
        <v>0</v>
      </c>
      <c r="F33" s="24">
        <v>0</v>
      </c>
    </row>
    <row r="34" spans="1:8" x14ac:dyDescent="0.2">
      <c r="A34" s="20"/>
      <c r="B34" s="18"/>
      <c r="C34" s="19"/>
      <c r="D34" s="10"/>
      <c r="E34" s="7"/>
      <c r="F34" s="13"/>
    </row>
    <row r="35" spans="1:8" x14ac:dyDescent="0.2">
      <c r="A35" s="20"/>
      <c r="B35" s="18"/>
      <c r="C35" s="19"/>
      <c r="D35" s="8" t="s">
        <v>44</v>
      </c>
      <c r="E35" s="11">
        <f>E36+E37+E38+E39+E40</f>
        <v>399125016.72000003</v>
      </c>
      <c r="F35" s="11">
        <f>F36+F37+F38+F39+F40</f>
        <v>369781729.85999995</v>
      </c>
    </row>
    <row r="36" spans="1:8" x14ac:dyDescent="0.2">
      <c r="A36" s="20"/>
      <c r="B36" s="18"/>
      <c r="C36" s="19"/>
      <c r="D36" s="9" t="s">
        <v>46</v>
      </c>
      <c r="E36" s="26">
        <v>124268494.29000001</v>
      </c>
      <c r="F36" s="24">
        <v>79109928.659999996</v>
      </c>
    </row>
    <row r="37" spans="1:8" x14ac:dyDescent="0.2">
      <c r="A37" s="20"/>
      <c r="B37" s="18"/>
      <c r="C37" s="19"/>
      <c r="D37" s="9" t="s">
        <v>14</v>
      </c>
      <c r="E37" s="26">
        <v>274789411.13</v>
      </c>
      <c r="F37" s="24">
        <v>290604689.89999998</v>
      </c>
    </row>
    <row r="38" spans="1:8" x14ac:dyDescent="0.2">
      <c r="A38" s="20"/>
      <c r="B38" s="18"/>
      <c r="C38" s="19"/>
      <c r="D38" s="9" t="s">
        <v>3</v>
      </c>
      <c r="E38" s="26">
        <v>0</v>
      </c>
      <c r="F38" s="24">
        <v>0</v>
      </c>
    </row>
    <row r="39" spans="1:8" x14ac:dyDescent="0.2">
      <c r="A39" s="20"/>
      <c r="B39" s="18"/>
      <c r="C39" s="19"/>
      <c r="D39" s="9" t="s">
        <v>4</v>
      </c>
      <c r="E39" s="26">
        <v>0</v>
      </c>
      <c r="F39" s="24">
        <v>0</v>
      </c>
    </row>
    <row r="40" spans="1:8" x14ac:dyDescent="0.2">
      <c r="A40" s="20"/>
      <c r="B40" s="18"/>
      <c r="C40" s="19"/>
      <c r="D40" s="9" t="s">
        <v>47</v>
      </c>
      <c r="E40" s="26">
        <v>67111.3</v>
      </c>
      <c r="F40" s="24">
        <v>67111.3</v>
      </c>
    </row>
    <row r="41" spans="1:8" x14ac:dyDescent="0.2">
      <c r="A41" s="20"/>
      <c r="B41" s="18"/>
      <c r="C41" s="19"/>
      <c r="D41" s="10"/>
      <c r="E41" s="7"/>
      <c r="F41" s="13"/>
    </row>
    <row r="42" spans="1:8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8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8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8" x14ac:dyDescent="0.2">
      <c r="A45" s="17"/>
      <c r="B45" s="18"/>
      <c r="C45" s="19"/>
      <c r="D45" s="10"/>
      <c r="E45" s="7"/>
      <c r="F45" s="13"/>
    </row>
    <row r="46" spans="1:8" x14ac:dyDescent="0.2">
      <c r="A46" s="17"/>
      <c r="B46" s="18"/>
      <c r="C46" s="19"/>
      <c r="D46" s="8" t="s">
        <v>48</v>
      </c>
      <c r="E46" s="11">
        <f>E42+E35+E30</f>
        <v>422444509.64000005</v>
      </c>
      <c r="F46" s="11">
        <f>F42+F35+F30</f>
        <v>393101222.77999997</v>
      </c>
    </row>
    <row r="47" spans="1:8" x14ac:dyDescent="0.2">
      <c r="A47" s="17"/>
      <c r="B47" s="18"/>
      <c r="C47" s="19"/>
      <c r="D47" s="14"/>
      <c r="E47" s="7"/>
      <c r="F47" s="13"/>
    </row>
    <row r="48" spans="1:8" x14ac:dyDescent="0.2">
      <c r="A48" s="17"/>
      <c r="B48" s="18"/>
      <c r="C48" s="19"/>
      <c r="D48" s="8" t="s">
        <v>49</v>
      </c>
      <c r="E48" s="11">
        <f>E26+E46</f>
        <v>447654902.39000005</v>
      </c>
      <c r="F48" s="11">
        <f>F26+F46</f>
        <v>489747167.67999995</v>
      </c>
      <c r="G48" s="4"/>
      <c r="H48" s="4"/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2021-02-11T18:38:56Z</cp:lastPrinted>
  <dcterms:created xsi:type="dcterms:W3CDTF">2012-12-11T20:26:08Z</dcterms:created>
  <dcterms:modified xsi:type="dcterms:W3CDTF">2021-10-02T18:27:58Z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