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E7FC610E-EB3E-4BE5-AF26-818B52B9B6D9}" xr6:coauthVersionLast="47" xr6:coauthVersionMax="47" xr10:uidLastSave="{00000000-0000-0000-0000-000000000000}"/>
  <bookViews>
    <workbookView xWindow="225" yWindow="60" windowWidth="13035" windowHeight="1521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48" i="2" l="1"/>
  <c r="C55" i="2"/>
  <c r="C54" i="2" s="1"/>
  <c r="B55" i="2"/>
  <c r="B54" i="2" s="1"/>
  <c r="B59" i="2" l="1"/>
  <c r="B61" i="2" s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C61" i="2" s="1"/>
  <c r="C65" i="2" s="1"/>
  <c r="B63" i="2" l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<sst xmlns="http://schemas.openxmlformats.org/spreadsheetml/2006/main" count="58" uniqueCount="50">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</sst>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8" fillId="0" borderId="0" xfId="8" applyFont="1" applyFill="1" applyBorder="1" applyProtection="1">
      <protection locked="0"/>
    </xf>
    <xf numFmtId="0" fontId="7" fillId="2" borderId="4" xfId="8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left" vertical="top" wrapText="1" indent="1"/>
    </xf>
    <xf numFmtId="0" fontId="8" fillId="0" borderId="4" xfId="8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>
      <alignment horizontal="left" vertical="top" wrapText="1" indent="2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0" fontId="8" fillId="0" borderId="4" xfId="8" applyFont="1" applyFill="1" applyBorder="1" applyAlignment="1">
      <alignment horizontal="left" vertical="top" wrapText="1" indent="3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0" fontId="8" fillId="0" borderId="4" xfId="8" applyFont="1" applyFill="1" applyBorder="1" applyAlignment="1">
      <alignment horizontal="left" vertical="top" wrapText="1"/>
    </xf>
    <xf numFmtId="0" fontId="7" fillId="0" borderId="4" xfId="8" applyFont="1" applyFill="1" applyBorder="1" applyAlignment="1">
      <alignment vertical="top" wrapText="1"/>
    </xf>
    <xf numFmtId="0" fontId="8" fillId="0" borderId="4" xfId="8" applyFont="1" applyFill="1" applyBorder="1" applyAlignment="1">
      <alignment vertical="top" wrapText="1"/>
    </xf>
    <xf numFmtId="4" fontId="8" fillId="0" borderId="4" xfId="8" applyNumberFormat="1" applyFont="1" applyFill="1" applyBorder="1" applyAlignment="1">
      <alignment vertical="top"/>
    </xf>
    <xf numFmtId="4" fontId="8" fillId="0" borderId="0" xfId="8" applyNumberFormat="1" applyFont="1" applyFill="1" applyBorder="1" applyProtection="1">
      <protection locked="0"/>
    </xf>
    <xf numFmtId="0" fontId="11" fillId="0" borderId="4" xfId="0" applyFont="1" applyBorder="1"/>
    <xf numFmtId="4" fontId="7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5" xfId="0" applyNumberFormat="1" applyFill="1" applyBorder="1"/>
    <xf numFmtId="4" fontId="8" fillId="0" borderId="4" xfId="8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/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11" fillId="0" borderId="0" xfId="0" applyFont="1" applyAlignment="1">
      <alignment wrapText="1"/>
    </xf>
    <xf numFmtId="43" fontId="8" fillId="0" borderId="0" xfId="61" applyFont="1" applyFill="1" applyBorder="1" applyProtection="1">
      <protection locked="0"/>
    </xf>
    <xf numFmtId="39" fontId="0" fillId="0" borderId="4" xfId="0" applyNumberFormat="1" applyFill="1" applyBorder="1"/>
    <xf numFmtId="4" fontId="8" fillId="0" borderId="0" xfId="8" applyNumberFormat="1" applyFont="1" applyFill="1" applyBorder="1" applyAlignment="1" applyProtection="1">
      <alignment vertical="top" wrapText="1"/>
      <protection locked="0"/>
    </xf>
  </cellXfs>
  <cellStyles count="71">
    <cellStyle name="Euro" xfId="1" xr:uid="{00000000-0005-0000-0000-000000000000}"/>
    <cellStyle name="Millares" xfId="61" builtinId="3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2 5" xfId="44" xr:uid="{4E25CE39-A0A1-4251-8C97-68C332D983E8}"/>
    <cellStyle name="Millares 2 2 6" xfId="53" xr:uid="{9DD7BC6C-652E-416B-B1C6-0D4166952690}"/>
    <cellStyle name="Millares 2 2 7" xfId="63" xr:uid="{A4BAD8CD-4044-4AAB-BF07-3FE197EE6D18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3 5" xfId="45" xr:uid="{CC258653-E5FA-4331-B2AE-146AEA4C80B3}"/>
    <cellStyle name="Millares 2 3 6" xfId="54" xr:uid="{CA8303B3-F0B5-494D-9E9F-53D61F4D7A1A}"/>
    <cellStyle name="Millares 2 3 7" xfId="64" xr:uid="{A02E7E1E-82F7-4574-B27D-D4227084EADA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2 7" xfId="43" xr:uid="{4D79D9D1-7340-4575-8F9E-BF612B62B3A1}"/>
    <cellStyle name="Millares 2 8" xfId="52" xr:uid="{6CDE2984-1A27-4959-881B-96660127C1D5}"/>
    <cellStyle name="Millares 2 9" xfId="62" xr:uid="{AEE6F712-D59E-4549-98AB-F536C0832733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illares 3 5" xfId="46" xr:uid="{18CF4336-13BC-4829-A8B2-74DB0471776F}"/>
    <cellStyle name="Millares 3 6" xfId="55" xr:uid="{EC17316F-077E-4CEC-91ED-57F08DA35138}"/>
    <cellStyle name="Millares 3 7" xfId="65" xr:uid="{FC55F478-6002-495D-B298-08CED1CB1F9E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Moneda 2 5" xfId="47" xr:uid="{623415E8-A715-483F-BE2D-74CA61BB26A1}"/>
    <cellStyle name="Moneda 2 6" xfId="56" xr:uid="{99653E1F-3B42-41D5-AFAC-A21604672998}"/>
    <cellStyle name="Moneda 2 7" xfId="66" xr:uid="{71529BED-B741-45D9-9C7C-3B2CFB130C9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2 6" xfId="48" xr:uid="{060E07EB-CA2A-4E2B-AE6B-390C6CFDC365}"/>
    <cellStyle name="Normal 2 7" xfId="57" xr:uid="{D80CDF19-5538-4ACE-9561-D5200EC0425E}"/>
    <cellStyle name="Normal 2 8" xfId="67" xr:uid="{AF6FB3FC-0D6B-4970-BB86-6C79BCA22D31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3 5" xfId="49" xr:uid="{4E554BE2-2E64-43C6-B348-0E24DCB5310E}"/>
    <cellStyle name="Normal 3 6" xfId="58" xr:uid="{DE111197-4A65-4AB2-AF27-34A97494D11F}"/>
    <cellStyle name="Normal 3 7" xfId="68" xr:uid="{B32A54F8-FE00-4C5C-8946-348E9C7A302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2 5" xfId="51" xr:uid="{1B395E7C-4A32-4ECE-A144-453DB2182FFD}"/>
    <cellStyle name="Normal 6 2 6" xfId="60" xr:uid="{2665BD89-FB5B-4992-905E-D2673196EF33}"/>
    <cellStyle name="Normal 6 2 7" xfId="70" xr:uid="{B5AC1DDC-8D03-4C64-970A-91DB65D6E753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  <cellStyle name="Normal 6 6" xfId="50" xr:uid="{0C57C4D1-CD31-4108-9081-91949FFF57F5}"/>
    <cellStyle name="Normal 6 7" xfId="59" xr:uid="{D95BDC7C-C776-4858-81D6-3004C43D77B7}"/>
    <cellStyle name="Normal 6 8" xfId="69" xr:uid="{653D509B-1692-466A-BDF2-786172CDC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4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356111716.96999997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21173312.649999999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3938816.16</v>
      </c>
      <c r="C7" s="9">
        <v>7014161.5099999998</v>
      </c>
    </row>
    <row r="8" spans="1:3" ht="11.25" customHeight="1" x14ac:dyDescent="0.2">
      <c r="A8" s="8" t="s">
        <v>4</v>
      </c>
      <c r="B8" s="9">
        <v>19506936.649999999</v>
      </c>
      <c r="C8" s="9">
        <v>25379899.210000001</v>
      </c>
    </row>
    <row r="9" spans="1:3" ht="11.25" customHeight="1" x14ac:dyDescent="0.2">
      <c r="A9" s="8" t="s">
        <v>35</v>
      </c>
      <c r="B9" s="9">
        <v>1840373.84</v>
      </c>
      <c r="C9" s="9">
        <v>3597372</v>
      </c>
    </row>
    <row r="10" spans="1:3" ht="11.25" customHeight="1" x14ac:dyDescent="0.2">
      <c r="A10" s="8" t="s">
        <v>36</v>
      </c>
      <c r="B10" s="9">
        <v>1185736.1599999999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308466541.50999999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6</v>
      </c>
      <c r="B16" s="7">
        <f>SUBTOTAL(9,B17:B32)</f>
        <v>213422133.09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108480168.25</v>
      </c>
      <c r="C17" s="9">
        <v>154937461.56</v>
      </c>
    </row>
    <row r="18" spans="1:3" ht="11.25" customHeight="1" x14ac:dyDescent="0.2">
      <c r="A18" s="8" t="s">
        <v>8</v>
      </c>
      <c r="B18" s="9">
        <v>28400691.5</v>
      </c>
      <c r="C18" s="9">
        <v>34924033.609999999</v>
      </c>
    </row>
    <row r="19" spans="1:3" ht="11.25" customHeight="1" x14ac:dyDescent="0.2">
      <c r="A19" s="8" t="s">
        <v>9</v>
      </c>
      <c r="B19" s="9">
        <v>38561964.479999997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11669170.470000001</v>
      </c>
      <c r="C21" s="9">
        <v>15417803.029999999</v>
      </c>
    </row>
    <row r="22" spans="1:3" ht="11.25" customHeight="1" x14ac:dyDescent="0.2">
      <c r="A22" s="8" t="s">
        <v>42</v>
      </c>
      <c r="B22" s="9">
        <v>4902346</v>
      </c>
      <c r="C22" s="9">
        <v>8956836.7100000009</v>
      </c>
    </row>
    <row r="23" spans="1:3" ht="11.25" customHeight="1" x14ac:dyDescent="0.2">
      <c r="A23" s="8" t="s">
        <v>12</v>
      </c>
      <c r="B23" s="9">
        <v>16106132.74</v>
      </c>
      <c r="C23" s="9">
        <v>39175580.600000001</v>
      </c>
    </row>
    <row r="24" spans="1:3" ht="11.25" customHeight="1" x14ac:dyDescent="0.2">
      <c r="A24" s="8" t="s">
        <v>13</v>
      </c>
      <c r="B24" s="9">
        <v>4858594.57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142689583.87999997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35041976.780000001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27">
        <v>35041976.780000001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6</v>
      </c>
      <c r="B41" s="7">
        <f>SUBTOTAL(9,B42:B44)</f>
        <v>75176367.100000009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26">
        <v>72081653.040000007</v>
      </c>
      <c r="C42" s="18">
        <v>198752833.49000001</v>
      </c>
    </row>
    <row r="43" spans="1:3" ht="11.25" customHeight="1" x14ac:dyDescent="0.2">
      <c r="A43" s="8" t="s">
        <v>22</v>
      </c>
      <c r="B43" s="26">
        <v>3094714.06</v>
      </c>
      <c r="C43" s="18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8">
        <v>5985.6</v>
      </c>
    </row>
    <row r="45" spans="1:3" ht="11.25" customHeight="1" x14ac:dyDescent="0.2">
      <c r="A45" s="4" t="s">
        <v>45</v>
      </c>
      <c r="B45" s="7">
        <f>B36-B41</f>
        <v>-40134390.320000008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10145002.57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10145002.57</v>
      </c>
      <c r="C52" s="9">
        <v>23266759.210000001</v>
      </c>
    </row>
    <row r="53" spans="1:3" ht="11.25" customHeight="1" x14ac:dyDescent="0.2">
      <c r="A53" s="10"/>
      <c r="B53" s="19"/>
      <c r="C53" s="19"/>
    </row>
    <row r="54" spans="1:3" ht="11.25" customHeight="1" x14ac:dyDescent="0.2">
      <c r="A54" s="6" t="s">
        <v>6</v>
      </c>
      <c r="B54" s="7">
        <f>SUBTOTAL(9,B55:B58)</f>
        <v>102685553.56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1668379.19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17">
        <v>1668379.19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101017174.37</v>
      </c>
      <c r="C58" s="9">
        <v>0</v>
      </c>
    </row>
    <row r="59" spans="1:3" ht="11.25" customHeight="1" x14ac:dyDescent="0.2">
      <c r="A59" s="4" t="s">
        <v>46</v>
      </c>
      <c r="B59" s="7">
        <f>B48-B54</f>
        <v>-92540550.99000001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10014642.569999948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9"/>
      <c r="C64" s="19"/>
    </row>
    <row r="65" spans="1:3" ht="11.25" customHeight="1" x14ac:dyDescent="0.2">
      <c r="A65" s="4" t="s">
        <v>33</v>
      </c>
      <c r="B65" s="7">
        <f>B61+B63</f>
        <v>119426089.16999996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3" t="s">
        <v>38</v>
      </c>
      <c r="B68" s="24"/>
      <c r="C68" s="24"/>
    </row>
    <row r="70" spans="1:3" x14ac:dyDescent="0.2">
      <c r="B70" s="25"/>
    </row>
    <row r="71" spans="1:3" x14ac:dyDescent="0.2">
      <c r="B71" s="16"/>
    </row>
    <row r="72" spans="1:3" x14ac:dyDescent="0.2">
      <c r="B72" s="14"/>
    </row>
    <row r="73" spans="1:3" x14ac:dyDescent="0.2">
      <c r="B73" s="14"/>
    </row>
    <row r="74" spans="1:3" x14ac:dyDescent="0.2">
      <c r="B74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2021-10-02T18:17:10Z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