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Anual\"/>
    </mc:Choice>
  </mc:AlternateContent>
  <bookViews>
    <workbookView xWindow="-120" yWindow="-120" windowWidth="20730" windowHeight="11160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</workbook>
</file>

<file path=xl/calcChain.xml><?xml version="1.0" encoding="utf-8"?>
<calcChain xmlns="http://schemas.openxmlformats.org/spreadsheetml/2006/main">
  <c r="H39" i="4" l="1"/>
  <c r="H23" i="4"/>
  <c r="H24" i="4"/>
  <c r="H25" i="4"/>
  <c r="H26" i="4"/>
  <c r="H27" i="4"/>
  <c r="H28" i="4"/>
  <c r="H29" i="4"/>
  <c r="H22" i="4"/>
  <c r="H37" i="4"/>
  <c r="H21" i="4"/>
  <c r="H6" i="4"/>
  <c r="H7" i="4"/>
  <c r="H8" i="4"/>
  <c r="H9" i="4"/>
  <c r="H10" i="4"/>
  <c r="H11" i="4"/>
  <c r="H12" i="4"/>
  <c r="H13" i="4"/>
  <c r="H14" i="4"/>
  <c r="H5" i="4"/>
  <c r="E16" i="4"/>
  <c r="D16" i="4"/>
  <c r="C16" i="4"/>
  <c r="G16" i="4"/>
  <c r="H16" i="4"/>
  <c r="D39" i="4"/>
  <c r="E39" i="4"/>
  <c r="F39" i="4"/>
  <c r="G39" i="4"/>
  <c r="C39" i="4"/>
  <c r="G21" i="4"/>
  <c r="F21" i="4"/>
  <c r="E21" i="4"/>
  <c r="D21" i="4"/>
  <c r="F16" i="4"/>
  <c r="G37" i="4" l="1"/>
  <c r="F37" i="4"/>
  <c r="E37" i="4"/>
  <c r="D37" i="4"/>
</calcChain>
</file>

<file path=xl/sharedStrings.xml><?xml version="1.0" encoding="utf-8"?>
<sst xmlns="http://schemas.openxmlformats.org/spreadsheetml/2006/main" count="64" uniqueCount="41">
  <si>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</si>
  <si>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</si>
  <si>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</si>
  <si>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</si>
  <si>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</si>
  <si>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</si>
  <si>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</si>
  <si>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</si>
  <si>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</si>
  <si>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</si>
  <si>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</si>
  <si>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</si>
  <si>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</si>
  <si>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</si>
  <si>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</si>
  <si>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</si>
  <si>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</si>
  <si>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</si>
  <si>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</si>
  <si>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</si>
  <si>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</si>
  <si>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</si>
  <si>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</si>
  <si>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</si>
  <si>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</si>
  <si>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</si>
  <si>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</si>
  <si>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</si>
  <si>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</si>
  <si>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</si>
  <si>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</si>
  <si>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Organismos y Empresas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</si>
  <si>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</si>
  <si>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</si>
  <si>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</si>
  <si>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</si>
  <si>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</si>
  <si>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Municipio de Valle de Santiago, Gto.
Estado Analítico de Ingresos.
Del 01 de enero al 31 de diciembre del 2021.</t>
  </si>
  <si>
    <t>inherentes a su operación que generan recursos y que no sean ingresos por venta de bienes o prestación de servicios, tales como donativos en efectivo, entre otros.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</si>
  <si>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</t>
    </r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</si>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</sst>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10" fillId="2" borderId="10" xfId="8" applyFont="1" applyFill="1" applyBorder="1" applyAlignment="1">
      <alignment horizontal="center" vertical="center" wrapText="1"/>
    </xf>
    <xf numFmtId="0" fontId="10" fillId="2" borderId="7" xfId="8" applyFont="1" applyFill="1" applyBorder="1" applyAlignment="1">
      <alignment horizontal="center" vertical="center" wrapText="1"/>
    </xf>
    <xf numFmtId="0" fontId="10" fillId="2" borderId="8" xfId="8" applyFont="1" applyFill="1" applyBorder="1" applyAlignment="1">
      <alignment horizontal="center" vertical="center" wrapText="1"/>
    </xf>
    <xf numFmtId="0" fontId="10" fillId="2" borderId="10" xfId="8" quotePrefix="1" applyFont="1" applyFill="1" applyBorder="1" applyAlignment="1">
      <alignment horizontal="center" vertical="center" wrapText="1"/>
    </xf>
    <xf numFmtId="0" fontId="10" fillId="2" borderId="7" xfId="8" quotePrefix="1" applyFont="1" applyFill="1" applyBorder="1" applyAlignment="1">
      <alignment horizontal="center" vertical="center" wrapText="1"/>
    </xf>
    <xf numFmtId="0" fontId="9" fillId="0" borderId="8" xfId="8" quotePrefix="1" applyFont="1" applyBorder="1" applyAlignment="1" applyProtection="1">
      <alignment horizontal="center" vertical="top"/>
      <protection locked="0"/>
    </xf>
    <xf numFmtId="0" fontId="10" fillId="0" borderId="9" xfId="8" applyFont="1" applyBorder="1" applyAlignment="1" applyProtection="1">
      <alignment horizontal="left" vertical="top" indent="3"/>
      <protection locked="0"/>
    </xf>
    <xf numFmtId="0" fontId="10" fillId="0" borderId="5" xfId="9" applyFont="1" applyBorder="1" applyAlignment="1">
      <alignment horizontal="center" vertical="top"/>
    </xf>
    <xf numFmtId="0" fontId="10" fillId="0" borderId="0" xfId="8" applyFont="1" applyAlignment="1">
      <alignment horizontal="justify" vertical="top" wrapText="1"/>
    </xf>
    <xf numFmtId="0" fontId="9" fillId="0" borderId="5" xfId="8" applyFont="1" applyBorder="1" applyAlignment="1">
      <alignment horizontal="center" vertical="top"/>
    </xf>
    <xf numFmtId="0" fontId="9" fillId="0" borderId="0" xfId="8" applyFont="1" applyAlignment="1">
      <alignment horizontal="left" vertical="top" wrapText="1"/>
    </xf>
    <xf numFmtId="0" fontId="10" fillId="0" borderId="0" xfId="8" applyFont="1" applyAlignment="1">
      <alignment vertical="top"/>
    </xf>
    <xf numFmtId="0" fontId="9" fillId="0" borderId="8" xfId="8" quotePrefix="1" applyFont="1" applyBorder="1" applyAlignment="1">
      <alignment horizontal="center" vertical="top"/>
    </xf>
    <xf numFmtId="0" fontId="10" fillId="0" borderId="9" xfId="8" applyFont="1" applyBorder="1" applyAlignment="1">
      <alignment horizontal="center" vertical="top" wrapText="1"/>
    </xf>
    <xf numFmtId="4" fontId="9" fillId="0" borderId="13" xfId="8" applyNumberFormat="1" applyFont="1" applyBorder="1" applyAlignment="1" applyProtection="1">
      <alignment vertical="top"/>
      <protection locked="0"/>
    </xf>
    <xf numFmtId="0" fontId="9" fillId="0" borderId="11" xfId="8" quotePrefix="1" applyFont="1" applyBorder="1" applyAlignment="1" applyProtection="1">
      <alignment horizontal="center" vertical="top"/>
      <protection locked="0"/>
    </xf>
    <xf numFmtId="0" fontId="9" fillId="0" borderId="11" xfId="8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10" fillId="0" borderId="8" xfId="8" applyNumberFormat="1" applyFont="1" applyBorder="1" applyAlignment="1" applyProtection="1">
      <alignment vertical="top"/>
      <protection locked="0"/>
    </xf>
    <xf numFmtId="4" fontId="10" fillId="0" borderId="10" xfId="8" applyNumberFormat="1" applyFont="1" applyBorder="1" applyAlignment="1" applyProtection="1">
      <alignment vertical="top"/>
      <protection locked="0"/>
    </xf>
    <xf numFmtId="0" fontId="5" fillId="0" borderId="5" xfId="8" applyFont="1" applyBorder="1" applyAlignment="1" applyProtection="1">
      <alignment vertical="top"/>
      <protection locked="0"/>
    </xf>
    <xf numFmtId="0" fontId="9" fillId="0" borderId="5" xfId="8" applyFont="1" applyBorder="1" applyAlignment="1" applyProtection="1">
      <alignment vertical="top"/>
      <protection locked="0"/>
    </xf>
    <xf numFmtId="0" fontId="9" fillId="0" borderId="4" xfId="8" quotePrefix="1" applyFont="1" applyBorder="1" applyAlignment="1" applyProtection="1">
      <alignment horizontal="center"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10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10" fillId="0" borderId="5" xfId="8" applyFont="1" applyBorder="1" applyAlignment="1">
      <alignment horizontal="left" vertical="top"/>
    </xf>
    <xf numFmtId="0" fontId="10" fillId="0" borderId="5" xfId="8" applyFont="1" applyBorder="1" applyAlignment="1">
      <alignment vertical="top"/>
    </xf>
    <xf numFmtId="0" fontId="5" fillId="0" borderId="0" xfId="8" applyFont="1" applyAlignment="1" applyProtection="1">
      <alignment vertical="top" wrapText="1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5" fillId="0" borderId="12" xfId="18" applyNumberFormat="1" applyFont="1" applyFill="1" applyBorder="1" applyAlignment="1" applyProtection="1">
      <alignment vertical="top"/>
      <protection locked="0"/>
    </xf>
    <xf numFmtId="4" fontId="5" fillId="0" borderId="14" xfId="18" applyNumberFormat="1" applyFont="1" applyFill="1" applyBorder="1" applyAlignment="1" applyProtection="1">
      <alignment vertical="top"/>
      <protection locked="0"/>
    </xf>
    <xf numFmtId="4" fontId="5" fillId="0" borderId="13" xfId="18" applyNumberFormat="1" applyFont="1" applyFill="1" applyBorder="1" applyAlignment="1" applyProtection="1">
      <alignment vertical="top"/>
      <protection locked="0"/>
    </xf>
    <xf numFmtId="4" fontId="5" fillId="0" borderId="6" xfId="18" applyNumberFormat="1" applyFont="1" applyFill="1" applyBorder="1" applyAlignment="1" applyProtection="1">
      <alignment vertical="top"/>
      <protection locked="0"/>
    </xf>
    <xf numFmtId="4" fontId="9" fillId="0" borderId="7" xfId="19" applyNumberFormat="1" applyFont="1" applyFill="1" applyBorder="1" applyAlignment="1" applyProtection="1">
      <alignment vertical="top"/>
      <protection locked="0"/>
    </xf>
    <xf numFmtId="4" fontId="10" fillId="0" borderId="12" xfId="18" applyNumberFormat="1" applyFont="1" applyFill="1" applyBorder="1" applyAlignment="1" applyProtection="1">
      <alignment vertical="top"/>
      <protection locked="0"/>
    </xf>
    <xf numFmtId="4" fontId="9" fillId="0" borderId="14" xfId="18" applyNumberFormat="1" applyFont="1" applyFill="1" applyBorder="1" applyAlignment="1" applyProtection="1">
      <alignment vertical="top"/>
      <protection locked="0"/>
    </xf>
    <xf numFmtId="4" fontId="9" fillId="0" borderId="14" xfId="19" applyNumberFormat="1" applyFont="1" applyFill="1" applyBorder="1" applyAlignment="1" applyProtection="1">
      <alignment vertical="top"/>
      <protection locked="0"/>
    </xf>
    <xf numFmtId="4" fontId="10" fillId="0" borderId="14" xfId="19" applyNumberFormat="1" applyFont="1" applyFill="1" applyBorder="1" applyAlignment="1" applyProtection="1">
      <alignment vertical="top"/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9" fillId="0" borderId="0" xfId="0" applyFont="1" applyProtection="1">
      <protection locked="0"/>
    </xf>
    <xf numFmtId="4" fontId="9" fillId="0" borderId="8" xfId="25" applyNumberFormat="1" applyFont="1" applyFill="1" applyBorder="1" applyAlignment="1" applyProtection="1">
      <alignment vertical="top"/>
      <protection locked="0"/>
    </xf>
    <xf numFmtId="0" fontId="10" fillId="2" borderId="12" xfId="8" quotePrefix="1" applyFont="1" applyFill="1" applyBorder="1" applyAlignment="1">
      <alignment horizontal="center" vertical="center" wrapText="1"/>
    </xf>
    <xf numFmtId="4" fontId="5" fillId="0" borderId="5" xfId="18" applyNumberFormat="1" applyFont="1" applyFill="1" applyBorder="1" applyAlignment="1" applyProtection="1">
      <alignment vertical="top"/>
      <protection locked="0"/>
    </xf>
    <xf numFmtId="4" fontId="5" fillId="0" borderId="4" xfId="18" applyNumberFormat="1" applyFont="1" applyFill="1" applyBorder="1" applyAlignment="1" applyProtection="1">
      <alignment vertical="top"/>
      <protection locked="0"/>
    </xf>
    <xf numFmtId="4" fontId="9" fillId="0" borderId="7" xfId="25" applyNumberFormat="1" applyFont="1" applyFill="1" applyBorder="1" applyAlignment="1" applyProtection="1">
      <alignment vertical="top"/>
      <protection locked="0"/>
    </xf>
    <xf numFmtId="0" fontId="10" fillId="2" borderId="8" xfId="18" applyFont="1" applyFill="1" applyBorder="1" applyAlignment="1" applyProtection="1">
      <alignment horizontal="center" vertical="center" wrapText="1"/>
      <protection locked="0"/>
    </xf>
    <xf numFmtId="0" fontId="10" fillId="2" borderId="9" xfId="18" applyFont="1" applyFill="1" applyBorder="1" applyAlignment="1" applyProtection="1">
      <alignment horizontal="center" vertical="center" wrapText="1"/>
      <protection locked="0"/>
    </xf>
    <xf numFmtId="0" fontId="10" fillId="2" borderId="10" xfId="18" applyFont="1" applyFill="1" applyBorder="1" applyAlignment="1" applyProtection="1">
      <alignment horizontal="center" vertical="center" wrapText="1"/>
      <protection locked="0"/>
    </xf>
    <xf numFmtId="0" fontId="10" fillId="2" borderId="4" xfId="8" applyFont="1" applyFill="1" applyBorder="1" applyAlignment="1">
      <alignment horizontal="center" vertical="center"/>
    </xf>
    <xf numFmtId="0" fontId="10" fillId="2" borderId="1" xfId="8" applyFont="1" applyFill="1" applyBorder="1" applyAlignment="1">
      <alignment horizontal="center" vertical="center"/>
    </xf>
    <xf numFmtId="0" fontId="10" fillId="2" borderId="5" xfId="8" applyFont="1" applyFill="1" applyBorder="1" applyAlignment="1">
      <alignment horizontal="center" vertical="center"/>
    </xf>
    <xf numFmtId="0" fontId="10" fillId="2" borderId="2" xfId="8" applyFont="1" applyFill="1" applyBorder="1" applyAlignment="1">
      <alignment horizontal="center" vertical="center"/>
    </xf>
    <xf numFmtId="0" fontId="10" fillId="2" borderId="6" xfId="8" applyFont="1" applyFill="1" applyBorder="1" applyAlignment="1">
      <alignment horizontal="center" vertical="center"/>
    </xf>
    <xf numFmtId="0" fontId="10" fillId="2" borderId="3" xfId="8" applyFont="1" applyFill="1" applyBorder="1" applyAlignment="1">
      <alignment horizontal="center" vertical="center"/>
    </xf>
    <xf numFmtId="0" fontId="10" fillId="2" borderId="9" xfId="8" applyFont="1" applyFill="1" applyBorder="1" applyAlignment="1" applyProtection="1">
      <alignment horizontal="center" vertical="center" wrapText="1"/>
      <protection locked="0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2" borderId="4" xfId="8" applyFont="1" applyFill="1" applyBorder="1" applyAlignment="1">
      <alignment horizontal="center" vertical="center" wrapText="1"/>
    </xf>
    <xf numFmtId="0" fontId="10" fillId="2" borderId="1" xfId="8" applyFont="1" applyFill="1" applyBorder="1" applyAlignment="1">
      <alignment horizontal="center" vertical="center" wrapText="1"/>
    </xf>
    <xf numFmtId="0" fontId="10" fillId="2" borderId="5" xfId="8" applyFont="1" applyFill="1" applyBorder="1" applyAlignment="1">
      <alignment horizontal="center" vertical="center" wrapText="1"/>
    </xf>
    <xf numFmtId="0" fontId="10" fillId="2" borderId="2" xfId="8" applyFont="1" applyFill="1" applyBorder="1" applyAlignment="1">
      <alignment horizontal="center" vertical="center" wrapText="1"/>
    </xf>
    <xf numFmtId="0" fontId="10" fillId="2" borderId="6" xfId="8" applyFont="1" applyFill="1" applyBorder="1" applyAlignment="1">
      <alignment horizontal="center" vertical="center" wrapText="1"/>
    </xf>
    <xf numFmtId="0" fontId="10" fillId="2" borderId="3" xfId="8" applyFont="1" applyFill="1" applyBorder="1" applyAlignment="1">
      <alignment horizontal="center" vertical="center" wrapText="1"/>
    </xf>
  </cellXfs>
  <cellStyles count="28">
    <cellStyle name="=C:\WINNT\SYSTEM32\COMMAND.COM" xfId="1"/>
    <cellStyle name="Euro" xfId="2"/>
    <cellStyle name="Millares 2" xfId="3"/>
    <cellStyle name="Millares 2 2" xfId="4"/>
    <cellStyle name="Millares 2 2 2" xfId="21"/>
    <cellStyle name="Millares 2 3" xfId="5"/>
    <cellStyle name="Millares 2 3 2" xfId="22"/>
    <cellStyle name="Millares 2 4" xfId="20"/>
    <cellStyle name="Millares 3" xfId="6"/>
    <cellStyle name="Millares 3 2" xfId="23"/>
    <cellStyle name="Moneda 2" xfId="7"/>
    <cellStyle name="Moneda 2 2" xfId="24"/>
    <cellStyle name="Normal" xfId="0" builtinId="0"/>
    <cellStyle name="Normal 2" xfId="8"/>
    <cellStyle name="Normal 2 2" xfId="9"/>
    <cellStyle name="Normal 2 3" xfId="19"/>
    <cellStyle name="Normal 2 4" xfId="25"/>
    <cellStyle name="Normal 2 5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7"/>
    <cellStyle name="Normal 6 3" xfId="2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tabSelected="1" topLeftCell="A22" zoomScaleNormal="100" workbookViewId="0">
      <selection activeCell="G49" sqref="G49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52" t="s">
        <v>37</v>
      </c>
      <c r="B1" s="53"/>
      <c r="C1" s="53"/>
      <c r="D1" s="53"/>
      <c r="E1" s="53"/>
      <c r="F1" s="53"/>
      <c r="G1" s="53"/>
      <c r="H1" s="54"/>
    </row>
    <row r="2" spans="1:8" s="3" customFormat="1" x14ac:dyDescent="0.2">
      <c r="A2" s="55" t="s">
        <v>0</v>
      </c>
      <c r="B2" s="56"/>
      <c r="C2" s="61" t="s">
        <v>1</v>
      </c>
      <c r="D2" s="61"/>
      <c r="E2" s="61"/>
      <c r="F2" s="61"/>
      <c r="G2" s="61"/>
      <c r="H2" s="62" t="s">
        <v>2</v>
      </c>
    </row>
    <row r="3" spans="1:8" s="1" customFormat="1" ht="24.95" customHeight="1" x14ac:dyDescent="0.2">
      <c r="A3" s="57"/>
      <c r="B3" s="58"/>
      <c r="C3" s="4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63"/>
    </row>
    <row r="4" spans="1:8" s="1" customFormat="1" x14ac:dyDescent="0.2">
      <c r="A4" s="59"/>
      <c r="B4" s="60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48" t="s">
        <v>13</v>
      </c>
    </row>
    <row r="5" spans="1:8" x14ac:dyDescent="0.2">
      <c r="A5" s="24"/>
      <c r="B5" s="34" t="s">
        <v>14</v>
      </c>
      <c r="C5" s="36">
        <v>23000000</v>
      </c>
      <c r="D5" s="36">
        <v>0</v>
      </c>
      <c r="E5" s="36">
        <v>23000000</v>
      </c>
      <c r="F5" s="36">
        <v>22244998.789999999</v>
      </c>
      <c r="G5" s="50">
        <v>22244998.789999999</v>
      </c>
      <c r="H5" s="36">
        <f>G5-C5</f>
        <v>-755001.21000000089</v>
      </c>
    </row>
    <row r="6" spans="1:8" x14ac:dyDescent="0.2">
      <c r="A6" s="25"/>
      <c r="B6" s="35" t="s">
        <v>15</v>
      </c>
      <c r="C6" s="37">
        <v>0</v>
      </c>
      <c r="D6" s="37">
        <v>0</v>
      </c>
      <c r="E6" s="37">
        <v>0</v>
      </c>
      <c r="F6" s="37">
        <v>0</v>
      </c>
      <c r="G6" s="49">
        <v>0</v>
      </c>
      <c r="H6" s="37">
        <f t="shared" ref="H6:H14" si="0">G6-C6</f>
        <v>0</v>
      </c>
    </row>
    <row r="7" spans="1:8" x14ac:dyDescent="0.2">
      <c r="A7" s="24"/>
      <c r="B7" s="34" t="s">
        <v>16</v>
      </c>
      <c r="C7" s="37">
        <v>6000000</v>
      </c>
      <c r="D7" s="37">
        <v>3083740.14</v>
      </c>
      <c r="E7" s="37">
        <v>9083740.1400000006</v>
      </c>
      <c r="F7" s="37">
        <v>8235675.3600000003</v>
      </c>
      <c r="G7" s="49">
        <v>8235675.3600000003</v>
      </c>
      <c r="H7" s="37">
        <f t="shared" si="0"/>
        <v>2235675.3600000003</v>
      </c>
    </row>
    <row r="8" spans="1:8" x14ac:dyDescent="0.2">
      <c r="A8" s="24"/>
      <c r="B8" s="34" t="s">
        <v>17</v>
      </c>
      <c r="C8" s="37">
        <v>28700000</v>
      </c>
      <c r="D8" s="37">
        <v>529500</v>
      </c>
      <c r="E8" s="37">
        <v>29229500</v>
      </c>
      <c r="F8" s="37">
        <v>27878344.449999999</v>
      </c>
      <c r="G8" s="49">
        <v>27878344.449999999</v>
      </c>
      <c r="H8" s="37">
        <f t="shared" si="0"/>
        <v>-821655.55000000075</v>
      </c>
    </row>
    <row r="9" spans="1:8" x14ac:dyDescent="0.2">
      <c r="A9" s="24"/>
      <c r="B9" s="34" t="s">
        <v>18</v>
      </c>
      <c r="C9" s="37">
        <v>2900000</v>
      </c>
      <c r="D9" s="37">
        <v>-143582.98000000001</v>
      </c>
      <c r="E9" s="37">
        <v>2756417.02</v>
      </c>
      <c r="F9" s="37">
        <v>2648102.42</v>
      </c>
      <c r="G9" s="49">
        <v>2648102.42</v>
      </c>
      <c r="H9" s="37">
        <f t="shared" si="0"/>
        <v>-251897.58000000007</v>
      </c>
    </row>
    <row r="10" spans="1:8" x14ac:dyDescent="0.2">
      <c r="A10" s="25"/>
      <c r="B10" s="35" t="s">
        <v>19</v>
      </c>
      <c r="C10" s="37">
        <v>1800000</v>
      </c>
      <c r="D10" s="37">
        <v>392000</v>
      </c>
      <c r="E10" s="37">
        <v>2192000</v>
      </c>
      <c r="F10" s="37">
        <v>2064982.01</v>
      </c>
      <c r="G10" s="49">
        <v>2015043.01</v>
      </c>
      <c r="H10" s="37">
        <f t="shared" si="0"/>
        <v>215043.01</v>
      </c>
    </row>
    <row r="11" spans="1:8" x14ac:dyDescent="0.2">
      <c r="A11" s="31"/>
      <c r="B11" s="34" t="s">
        <v>20</v>
      </c>
      <c r="C11" s="37">
        <v>0</v>
      </c>
      <c r="D11" s="37">
        <v>0</v>
      </c>
      <c r="E11" s="37">
        <v>0</v>
      </c>
      <c r="F11" s="37">
        <v>0</v>
      </c>
      <c r="G11" s="49">
        <v>0</v>
      </c>
      <c r="H11" s="37">
        <f t="shared" si="0"/>
        <v>0</v>
      </c>
    </row>
    <row r="12" spans="1:8" ht="22.5" x14ac:dyDescent="0.2">
      <c r="A12" s="31"/>
      <c r="B12" s="34" t="s">
        <v>21</v>
      </c>
      <c r="C12" s="37">
        <v>367600000</v>
      </c>
      <c r="D12" s="37">
        <v>87785997.349999994</v>
      </c>
      <c r="E12" s="37">
        <v>455385997.35000002</v>
      </c>
      <c r="F12" s="37">
        <v>418805352.18000001</v>
      </c>
      <c r="G12" s="49">
        <v>417765444.81999999</v>
      </c>
      <c r="H12" s="37">
        <f t="shared" si="0"/>
        <v>50165444.819999993</v>
      </c>
    </row>
    <row r="13" spans="1:8" ht="22.5" x14ac:dyDescent="0.2">
      <c r="A13" s="31"/>
      <c r="B13" s="34" t="s">
        <v>22</v>
      </c>
      <c r="C13" s="37">
        <v>0</v>
      </c>
      <c r="D13" s="37">
        <v>0</v>
      </c>
      <c r="E13" s="37">
        <v>0</v>
      </c>
      <c r="F13" s="37">
        <v>0</v>
      </c>
      <c r="G13" s="49">
        <v>0</v>
      </c>
      <c r="H13" s="37">
        <f t="shared" si="0"/>
        <v>0</v>
      </c>
    </row>
    <row r="14" spans="1:8" x14ac:dyDescent="0.2">
      <c r="A14" s="24"/>
      <c r="B14" s="34" t="s">
        <v>23</v>
      </c>
      <c r="C14" s="37">
        <v>0</v>
      </c>
      <c r="D14" s="37">
        <v>56699138.700000003</v>
      </c>
      <c r="E14" s="37">
        <v>56699138.700000003</v>
      </c>
      <c r="F14" s="37">
        <v>48284541.609999999</v>
      </c>
      <c r="G14" s="49">
        <v>48284541.609999999</v>
      </c>
      <c r="H14" s="37">
        <f t="shared" si="0"/>
        <v>48284541.609999999</v>
      </c>
    </row>
    <row r="15" spans="1:8" x14ac:dyDescent="0.2">
      <c r="A15" s="24"/>
      <c r="C15" s="38"/>
      <c r="D15" s="38"/>
      <c r="E15" s="38"/>
      <c r="F15" s="38"/>
      <c r="G15" s="39"/>
      <c r="H15" s="38"/>
    </row>
    <row r="16" spans="1:8" x14ac:dyDescent="0.2">
      <c r="A16" s="9"/>
      <c r="B16" s="10" t="s">
        <v>24</v>
      </c>
      <c r="C16" s="51">
        <f t="shared" ref="C16:H16" si="1">SUM(C5:C14)</f>
        <v>430000000</v>
      </c>
      <c r="D16" s="51">
        <f t="shared" si="1"/>
        <v>148346793.20999998</v>
      </c>
      <c r="E16" s="51">
        <f t="shared" si="1"/>
        <v>578346793.21000004</v>
      </c>
      <c r="F16" s="51">
        <f t="shared" si="1"/>
        <v>530161996.81999999</v>
      </c>
      <c r="G16" s="47">
        <f t="shared" si="1"/>
        <v>529072150.45999998</v>
      </c>
      <c r="H16" s="51">
        <f t="shared" si="1"/>
        <v>99072150.459999993</v>
      </c>
    </row>
    <row r="17" spans="1:8" x14ac:dyDescent="0.2">
      <c r="A17" s="26"/>
      <c r="B17" s="20"/>
      <c r="C17" s="21"/>
      <c r="D17" s="21"/>
      <c r="E17" s="27"/>
      <c r="F17" s="22" t="s">
        <v>25</v>
      </c>
      <c r="G17" s="28"/>
      <c r="H17" s="18"/>
    </row>
    <row r="18" spans="1:8" x14ac:dyDescent="0.2">
      <c r="A18" s="64" t="s">
        <v>26</v>
      </c>
      <c r="B18" s="65"/>
      <c r="C18" s="61" t="s">
        <v>1</v>
      </c>
      <c r="D18" s="61"/>
      <c r="E18" s="61"/>
      <c r="F18" s="61"/>
      <c r="G18" s="61"/>
      <c r="H18" s="62" t="s">
        <v>2</v>
      </c>
    </row>
    <row r="19" spans="1:8" ht="22.5" x14ac:dyDescent="0.2">
      <c r="A19" s="66"/>
      <c r="B19" s="67"/>
      <c r="C19" s="4" t="s">
        <v>3</v>
      </c>
      <c r="D19" s="5" t="s">
        <v>4</v>
      </c>
      <c r="E19" s="5" t="s">
        <v>5</v>
      </c>
      <c r="F19" s="5" t="s">
        <v>6</v>
      </c>
      <c r="G19" s="6" t="s">
        <v>7</v>
      </c>
      <c r="H19" s="63"/>
    </row>
    <row r="20" spans="1:8" x14ac:dyDescent="0.2">
      <c r="A20" s="68"/>
      <c r="B20" s="69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32" t="s">
        <v>27</v>
      </c>
      <c r="B21" s="12"/>
      <c r="C21" s="41">
        <v>430000000</v>
      </c>
      <c r="D21" s="41">
        <f>SUM(D22:D29)</f>
        <v>91647654.50999999</v>
      </c>
      <c r="E21" s="41">
        <f>SUM(E22:E29)</f>
        <v>521647654.51000005</v>
      </c>
      <c r="F21" s="41">
        <f>SUM(F22:F29)</f>
        <v>481877455.20999998</v>
      </c>
      <c r="G21" s="41">
        <f>SUM(G22:G29)</f>
        <v>480787608.84999996</v>
      </c>
      <c r="H21" s="41">
        <f>G21-C21</f>
        <v>50787608.849999964</v>
      </c>
    </row>
    <row r="22" spans="1:8" x14ac:dyDescent="0.2">
      <c r="A22" s="13"/>
      <c r="B22" s="14" t="s">
        <v>14</v>
      </c>
      <c r="C22" s="42">
        <v>23000000</v>
      </c>
      <c r="D22" s="42">
        <v>0</v>
      </c>
      <c r="E22" s="42">
        <v>23000000</v>
      </c>
      <c r="F22" s="42">
        <v>22244998.789999999</v>
      </c>
      <c r="G22" s="42">
        <v>22244998.789999999</v>
      </c>
      <c r="H22" s="42">
        <f>C22-G22</f>
        <v>755001.21000000089</v>
      </c>
    </row>
    <row r="23" spans="1:8" x14ac:dyDescent="0.2">
      <c r="A23" s="13"/>
      <c r="B23" s="14" t="s">
        <v>15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f t="shared" ref="H23:H29" si="2">C23-G23</f>
        <v>0</v>
      </c>
    </row>
    <row r="24" spans="1:8" x14ac:dyDescent="0.2">
      <c r="A24" s="13"/>
      <c r="B24" s="14" t="s">
        <v>16</v>
      </c>
      <c r="C24" s="42">
        <v>6000000</v>
      </c>
      <c r="D24" s="42">
        <v>3083740.14</v>
      </c>
      <c r="E24" s="42">
        <v>9083740.1400000006</v>
      </c>
      <c r="F24" s="42">
        <v>8235675.3600000003</v>
      </c>
      <c r="G24" s="42">
        <v>8235675.3600000003</v>
      </c>
      <c r="H24" s="42">
        <f t="shared" si="2"/>
        <v>-2235675.3600000003</v>
      </c>
    </row>
    <row r="25" spans="1:8" x14ac:dyDescent="0.2">
      <c r="A25" s="13"/>
      <c r="B25" s="14" t="s">
        <v>17</v>
      </c>
      <c r="C25" s="42">
        <v>28700000</v>
      </c>
      <c r="D25" s="42">
        <v>529500</v>
      </c>
      <c r="E25" s="42">
        <v>29229500</v>
      </c>
      <c r="F25" s="42">
        <v>27878344.449999999</v>
      </c>
      <c r="G25" s="42">
        <v>27878344.449999999</v>
      </c>
      <c r="H25" s="42">
        <f t="shared" si="2"/>
        <v>821655.55000000075</v>
      </c>
    </row>
    <row r="26" spans="1:8" x14ac:dyDescent="0.2">
      <c r="A26" s="13"/>
      <c r="B26" s="14" t="s">
        <v>28</v>
      </c>
      <c r="C26" s="42">
        <v>2900000</v>
      </c>
      <c r="D26" s="42">
        <v>-143582.98000000001</v>
      </c>
      <c r="E26" s="42">
        <v>2756417.02</v>
      </c>
      <c r="F26" s="42">
        <v>2648102.42</v>
      </c>
      <c r="G26" s="42">
        <v>2648102.42</v>
      </c>
      <c r="H26" s="42">
        <f t="shared" si="2"/>
        <v>251897.58000000007</v>
      </c>
    </row>
    <row r="27" spans="1:8" x14ac:dyDescent="0.2">
      <c r="A27" s="13"/>
      <c r="B27" s="14" t="s">
        <v>29</v>
      </c>
      <c r="C27" s="42">
        <v>1800000</v>
      </c>
      <c r="D27" s="42">
        <v>392000</v>
      </c>
      <c r="E27" s="42">
        <v>2192000</v>
      </c>
      <c r="F27" s="42">
        <v>2064982.01</v>
      </c>
      <c r="G27" s="42">
        <v>2015043.01</v>
      </c>
      <c r="H27" s="42">
        <f t="shared" si="2"/>
        <v>-215043.01</v>
      </c>
    </row>
    <row r="28" spans="1:8" ht="22.5" x14ac:dyDescent="0.2">
      <c r="A28" s="13"/>
      <c r="B28" s="14" t="s">
        <v>30</v>
      </c>
      <c r="C28" s="42">
        <v>367600000</v>
      </c>
      <c r="D28" s="42">
        <v>87785997.349999994</v>
      </c>
      <c r="E28" s="42">
        <v>455385997.35000002</v>
      </c>
      <c r="F28" s="42">
        <v>418805352.18000001</v>
      </c>
      <c r="G28" s="42">
        <v>417765444.81999999</v>
      </c>
      <c r="H28" s="42">
        <f t="shared" si="2"/>
        <v>-50165444.819999993</v>
      </c>
    </row>
    <row r="29" spans="1:8" ht="22.5" x14ac:dyDescent="0.2">
      <c r="A29" s="13"/>
      <c r="B29" s="14" t="s">
        <v>22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f t="shared" si="2"/>
        <v>0</v>
      </c>
    </row>
    <row r="30" spans="1:8" x14ac:dyDescent="0.2">
      <c r="A30" s="13"/>
      <c r="B30" s="14"/>
      <c r="C30" s="43"/>
      <c r="D30" s="43"/>
      <c r="E30" s="43"/>
      <c r="F30" s="43"/>
      <c r="G30" s="43"/>
      <c r="H30" s="43"/>
    </row>
    <row r="31" spans="1:8" x14ac:dyDescent="0.2">
      <c r="A31" s="32" t="s">
        <v>31</v>
      </c>
      <c r="B31" s="12"/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</row>
    <row r="32" spans="1:8" x14ac:dyDescent="0.2">
      <c r="A32" s="13"/>
      <c r="B32" s="14" t="s">
        <v>15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</row>
    <row r="33" spans="1:8" x14ac:dyDescent="0.2">
      <c r="A33" s="13"/>
      <c r="B33" s="14" t="s">
        <v>32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</row>
    <row r="34" spans="1:8" x14ac:dyDescent="0.2">
      <c r="A34" s="13"/>
      <c r="B34" s="14" t="s">
        <v>33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</row>
    <row r="35" spans="1:8" ht="22.5" x14ac:dyDescent="0.2">
      <c r="A35" s="13"/>
      <c r="B35" s="14" t="s">
        <v>22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</row>
    <row r="36" spans="1:8" x14ac:dyDescent="0.2">
      <c r="A36" s="13"/>
      <c r="B36" s="14"/>
      <c r="C36" s="43"/>
      <c r="D36" s="43"/>
      <c r="E36" s="43"/>
      <c r="F36" s="43"/>
      <c r="G36" s="43"/>
      <c r="H36" s="43"/>
    </row>
    <row r="37" spans="1:8" x14ac:dyDescent="0.2">
      <c r="A37" s="33" t="s">
        <v>34</v>
      </c>
      <c r="B37" s="15"/>
      <c r="C37" s="44">
        <v>0</v>
      </c>
      <c r="D37" s="44">
        <f>D38</f>
        <v>56699138.700000003</v>
      </c>
      <c r="E37" s="44">
        <f t="shared" ref="E37:G37" si="3">E38</f>
        <v>56699138.700000003</v>
      </c>
      <c r="F37" s="44">
        <f t="shared" si="3"/>
        <v>48284541.609999999</v>
      </c>
      <c r="G37" s="44">
        <f t="shared" si="3"/>
        <v>48284541.609999999</v>
      </c>
      <c r="H37" s="44">
        <f>H38</f>
        <v>48284541.609999999</v>
      </c>
    </row>
    <row r="38" spans="1:8" x14ac:dyDescent="0.2">
      <c r="A38" s="11"/>
      <c r="B38" s="14" t="s">
        <v>23</v>
      </c>
      <c r="C38" s="42">
        <v>0</v>
      </c>
      <c r="D38" s="42">
        <v>56699138.700000003</v>
      </c>
      <c r="E38" s="42">
        <v>56699138.700000003</v>
      </c>
      <c r="F38" s="42">
        <v>48284541.609999999</v>
      </c>
      <c r="G38" s="42">
        <v>48284541.609999999</v>
      </c>
      <c r="H38" s="42">
        <v>48284541.609999999</v>
      </c>
    </row>
    <row r="39" spans="1:8" x14ac:dyDescent="0.2">
      <c r="A39" s="16"/>
      <c r="B39" s="17" t="s">
        <v>24</v>
      </c>
      <c r="C39" s="40">
        <f>C21+C31+C37</f>
        <v>430000000</v>
      </c>
      <c r="D39" s="40">
        <f t="shared" ref="D39:G39" si="4">D21+D31+D37</f>
        <v>148346793.20999998</v>
      </c>
      <c r="E39" s="40">
        <f t="shared" si="4"/>
        <v>578346793.21000004</v>
      </c>
      <c r="F39" s="40">
        <f t="shared" si="4"/>
        <v>530161996.81999999</v>
      </c>
      <c r="G39" s="40">
        <f t="shared" si="4"/>
        <v>529072150.45999998</v>
      </c>
      <c r="H39" s="40">
        <f>SUM(H21+H31+H37)</f>
        <v>99072150.459999964</v>
      </c>
    </row>
    <row r="40" spans="1:8" x14ac:dyDescent="0.2">
      <c r="A40" s="19"/>
      <c r="B40" s="20"/>
      <c r="C40" s="21"/>
      <c r="D40" s="21"/>
      <c r="E40" s="21"/>
      <c r="F40" s="22" t="s">
        <v>25</v>
      </c>
      <c r="G40" s="23"/>
      <c r="H40" s="18"/>
    </row>
    <row r="41" spans="1:8" ht="22.5" x14ac:dyDescent="0.2">
      <c r="B41" s="29" t="s">
        <v>35</v>
      </c>
    </row>
    <row r="42" spans="1:8" x14ac:dyDescent="0.2">
      <c r="B42" s="30" t="s">
        <v>36</v>
      </c>
    </row>
    <row r="43" spans="1:8" x14ac:dyDescent="0.2">
      <c r="B43" s="30" t="s">
        <v>39</v>
      </c>
    </row>
    <row r="44" spans="1:8" x14ac:dyDescent="0.2">
      <c r="B44" s="30" t="s">
        <v>38</v>
      </c>
    </row>
    <row r="46" spans="1:8" x14ac:dyDescent="0.2">
      <c r="B46" s="45" t="s">
        <v>40</v>
      </c>
      <c r="C46" s="45"/>
      <c r="D46" s="45"/>
      <c r="E46" s="45"/>
      <c r="F46" s="45"/>
      <c r="G46" s="45"/>
      <c r="H46" s="45"/>
    </row>
    <row r="47" spans="1:8" x14ac:dyDescent="0.2">
      <c r="B47" s="45"/>
      <c r="C47" s="45"/>
      <c r="D47" s="45"/>
      <c r="E47" s="45"/>
      <c r="F47" s="45"/>
      <c r="G47" s="45"/>
      <c r="H47" s="45"/>
    </row>
    <row r="48" spans="1:8" x14ac:dyDescent="0.2">
      <c r="B48" s="45"/>
      <c r="C48" s="45"/>
      <c r="D48" s="45"/>
      <c r="E48" s="45"/>
      <c r="F48" s="45"/>
      <c r="G48" s="45"/>
      <c r="H48" s="45"/>
    </row>
    <row r="49" spans="2:8" x14ac:dyDescent="0.2">
      <c r="B49" s="45"/>
      <c r="C49" s="45"/>
      <c r="D49" s="45"/>
      <c r="E49" s="45"/>
      <c r="F49" s="45"/>
      <c r="G49" s="45"/>
      <c r="H49" s="45"/>
    </row>
    <row r="50" spans="2:8" x14ac:dyDescent="0.2">
      <c r="B50" s="46"/>
      <c r="C50" s="46"/>
      <c r="D50" s="45"/>
      <c r="E50" s="45"/>
      <c r="F50" s="45"/>
      <c r="G50" s="45"/>
      <c r="H50" s="45"/>
    </row>
    <row r="51" spans="2:8" x14ac:dyDescent="0.2">
      <c r="B51" s="46"/>
      <c r="C51" s="46"/>
      <c r="D51" s="45"/>
      <c r="E51" s="45"/>
      <c r="F51" s="45"/>
      <c r="G51" s="45"/>
      <c r="H51" s="45"/>
    </row>
    <row r="52" spans="2:8" x14ac:dyDescent="0.2">
      <c r="B52" s="46"/>
      <c r="C52" s="46"/>
      <c r="D52" s="45"/>
      <c r="E52" s="45"/>
      <c r="F52" s="45"/>
      <c r="G52" s="45"/>
      <c r="H52" s="45"/>
    </row>
    <row r="53" spans="2:8" x14ac:dyDescent="0.2">
      <c r="B53" s="46"/>
      <c r="C53" s="46"/>
      <c r="D53" s="45"/>
      <c r="E53" s="45"/>
      <c r="F53" s="45"/>
      <c r="G53" s="45"/>
      <c r="H53" s="45"/>
    </row>
  </sheetData>
  <sheetProtection formatCells="0" formatColumns="0" formatRows="0" insertRows="0" autoFilter="0"/>
  <mergeCells count="7">
    <mergeCell ref="A1:H1"/>
    <mergeCell ref="A2:B4"/>
    <mergeCell ref="C2:G2"/>
    <mergeCell ref="H2:H3"/>
    <mergeCell ref="A18:B20"/>
    <mergeCell ref="C18:G18"/>
    <mergeCell ref="H18:H19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79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dd2e705e-1a44-4129-9cba-050973369ed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730B8F6-A90D-457F-A17A-6DB11CDA6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2022-02-16T23:40:01Z</cp:lastPrinted>
  <dcterms:created xsi:type="dcterms:W3CDTF">2012-12-11T20:48:19Z</dcterms:created>
  <dcterms:modified xsi:type="dcterms:W3CDTF">2022-02-25T21:40:39Z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