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5" l="1"/>
  <c r="B26" i="5"/>
  <c r="B13" i="5"/>
  <c r="F42" i="5" l="1"/>
  <c r="E42" i="5"/>
  <c r="F35" i="5"/>
  <c r="E35" i="5"/>
  <c r="F30" i="5"/>
  <c r="E30" i="5"/>
  <c r="F24" i="5"/>
  <c r="E24" i="5"/>
  <c r="F14" i="5"/>
  <c r="E14" i="5"/>
  <c r="C26" i="5"/>
  <c r="C13" i="5"/>
  <c r="F26" i="5" l="1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<sst xmlns="http://schemas.openxmlformats.org/spreadsheetml/2006/main" count="62" uniqueCount="61">
  <si>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</si>
  <si>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</si>
  <si>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</si>
  <si>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</si>
  <si>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</si>
  <si>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</si>
  <si>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</si>
  <si>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</si>
  <si>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</si>
  <si>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</si>
  <si>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</si>
  <si>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</si>
  <si>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</si>
  <si>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</si>
  <si>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</si>
  <si>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</si>
  <si>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</si>
  <si>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</si>
  <si>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</si>
  <si>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</si>
  <si>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</si>
  <si>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</si>
  <si>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</si>
  <si>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</si>
  <si>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</si>
  <si>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</si>
  <si>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</si>
  <si>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</si>
  <si>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</si>
  <si>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</si>
  <si>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</si>
  <si>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</si>
  <si>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</si>
  <si>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</si>
  <si>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</si>
  <si>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</si>
  <si>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</si>
  <si>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</si>
  <si>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</si>
  <si>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</si>
  <si>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</si>
  <si>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</si>
  <si>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</si>
  <si>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</si>
  <si>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</si>
  <si>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</si>
  <si>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</si>
  <si>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</si>
  <si>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</si>
  <si>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</si>
  <si>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</si>
  <si>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</si>
  <si>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</si>
  <si>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</si>
  <si>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</si>
  <si>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</si>
  <si>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</si>
  <si>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</si>
  <si>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</si>
  <si>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</si>
  <si>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Valle de Santiago, Gto.
Estado de Situación Financiera
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</si>
</sst>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left" vertical="top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E19" sqref="E1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112751093.87</v>
      </c>
      <c r="C5" s="10">
        <v>80504979.969999999</v>
      </c>
      <c r="D5" s="9" t="s">
        <v>36</v>
      </c>
      <c r="E5" s="10">
        <v>12561889.84</v>
      </c>
      <c r="F5" s="11">
        <v>44143115.549999997</v>
      </c>
    </row>
    <row r="6" spans="1:6" x14ac:dyDescent="0.2">
      <c r="A6" s="9" t="s">
        <v>23</v>
      </c>
      <c r="B6" s="10">
        <v>7848948.5700000003</v>
      </c>
      <c r="C6" s="10">
        <v>7180258.1600000001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4616064.1900000004</v>
      </c>
      <c r="C7" s="10">
        <v>16028715.59</v>
      </c>
      <c r="D7" s="9" t="s">
        <v>6</v>
      </c>
      <c r="E7" s="10">
        <v>1205357.1299999999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1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52</v>
      </c>
      <c r="B13" s="13">
        <f>SUM(B5:B11)</f>
        <v>125216106.63</v>
      </c>
      <c r="C13" s="13">
        <f>SUM(C5:C11)</f>
        <v>103713953.72</v>
      </c>
      <c r="D13" s="12"/>
      <c r="E13" s="14"/>
      <c r="F13" s="15"/>
    </row>
    <row r="14" spans="1:6" x14ac:dyDescent="0.2">
      <c r="A14" s="16"/>
      <c r="B14" s="7"/>
      <c r="C14" s="7"/>
      <c r="D14" s="8" t="s">
        <v>53</v>
      </c>
      <c r="E14" s="17">
        <f>SUM(E5:E12)</f>
        <v>13767246.969999999</v>
      </c>
      <c r="F14" s="18">
        <f>SUM(F5:F12)</f>
        <v>44143115.549999997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364824636.07999998</v>
      </c>
      <c r="C18" s="10">
        <v>340245485.75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83420898.769999996</v>
      </c>
      <c r="C19" s="10">
        <v>83384944.810000002</v>
      </c>
      <c r="D19" s="9" t="s">
        <v>11</v>
      </c>
      <c r="E19" s="10">
        <v>8035714.3600000003</v>
      </c>
      <c r="F19" s="11">
        <v>9642857.1999999993</v>
      </c>
    </row>
    <row r="20" spans="1:6" x14ac:dyDescent="0.2">
      <c r="A20" s="9" t="s">
        <v>32</v>
      </c>
      <c r="B20" s="10">
        <v>135966.14000000001</v>
      </c>
      <c r="C20" s="10">
        <v>135966.14000000001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-44948317.509999998</v>
      </c>
      <c r="C21" s="10">
        <v>-44948317.509999998</v>
      </c>
      <c r="D21" s="9" t="s">
        <v>54</v>
      </c>
      <c r="E21" s="10">
        <v>0</v>
      </c>
      <c r="F21" s="11">
        <v>0</v>
      </c>
    </row>
    <row r="22" spans="1:6" x14ac:dyDescent="0.2">
      <c r="A22" s="9" t="s">
        <v>34</v>
      </c>
      <c r="B22" s="10">
        <v>1176759.67</v>
      </c>
      <c r="C22" s="10">
        <v>1176759.67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0">
        <v>0</v>
      </c>
      <c r="C24" s="10">
        <v>0</v>
      </c>
      <c r="D24" s="8" t="s">
        <v>55</v>
      </c>
      <c r="E24" s="13">
        <f>SUM(E17:E22)</f>
        <v>8035714.3600000003</v>
      </c>
      <c r="F24" s="18">
        <f>SUM(F17:F22)</f>
        <v>9642857.1999999993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56</v>
      </c>
      <c r="B26" s="13">
        <f>SUM(B16:B24)</f>
        <v>404609943.14999998</v>
      </c>
      <c r="C26" s="13">
        <f>SUM(C16:C24)</f>
        <v>379994838.86000001</v>
      </c>
      <c r="D26" s="19" t="s">
        <v>50</v>
      </c>
      <c r="E26" s="13">
        <f>SUM(E24+E14)</f>
        <v>21802961.329999998</v>
      </c>
      <c r="F26" s="18">
        <f>SUM(F14+F24)</f>
        <v>53785972.75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57</v>
      </c>
      <c r="B28" s="13">
        <f>B13+B26</f>
        <v>529826049.77999997</v>
      </c>
      <c r="C28" s="13">
        <f>C13+C26</f>
        <v>483708792.58000004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SUM(E31:E33)</f>
        <v>23319492.919999998</v>
      </c>
      <c r="F30" s="18">
        <f>SUM(F31:F33)</f>
        <v>23319492.919999998</v>
      </c>
    </row>
    <row r="31" spans="1:6" x14ac:dyDescent="0.2">
      <c r="A31" s="23"/>
      <c r="B31" s="21"/>
      <c r="C31" s="22"/>
      <c r="D31" s="9" t="s">
        <v>2</v>
      </c>
      <c r="E31" s="10">
        <v>22266596.239999998</v>
      </c>
      <c r="F31" s="11">
        <v>22266596.239999998</v>
      </c>
    </row>
    <row r="32" spans="1:6" x14ac:dyDescent="0.2">
      <c r="A32" s="23"/>
      <c r="B32" s="21"/>
      <c r="C32" s="22"/>
      <c r="D32" s="9" t="s">
        <v>13</v>
      </c>
      <c r="E32" s="10">
        <v>1052896.68</v>
      </c>
      <c r="F32" s="11">
        <v>1052896.68</v>
      </c>
    </row>
    <row r="33" spans="1:6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6" x14ac:dyDescent="0.2">
      <c r="A34" s="23"/>
      <c r="B34" s="21"/>
      <c r="C34" s="22"/>
      <c r="D34" s="12"/>
      <c r="E34" s="7"/>
      <c r="F34" s="15"/>
    </row>
    <row r="35" spans="1:6" x14ac:dyDescent="0.2">
      <c r="A35" s="23"/>
      <c r="B35" s="21"/>
      <c r="C35" s="22"/>
      <c r="D35" s="8" t="s">
        <v>44</v>
      </c>
      <c r="E35" s="13">
        <f>SUM(E36:E40)</f>
        <v>484703595.52999997</v>
      </c>
      <c r="F35" s="18">
        <f>SUM(F36:F40)</f>
        <v>406603326.90999997</v>
      </c>
    </row>
    <row r="36" spans="1:6" x14ac:dyDescent="0.2">
      <c r="A36" s="23"/>
      <c r="B36" s="21"/>
      <c r="C36" s="22"/>
      <c r="D36" s="9" t="s">
        <v>46</v>
      </c>
      <c r="E36" s="10">
        <v>68042716.769999996</v>
      </c>
      <c r="F36" s="11">
        <v>132649066.83</v>
      </c>
    </row>
    <row r="37" spans="1:6" x14ac:dyDescent="0.2">
      <c r="A37" s="23"/>
      <c r="B37" s="21"/>
      <c r="C37" s="22"/>
      <c r="D37" s="9" t="s">
        <v>14</v>
      </c>
      <c r="E37" s="10">
        <v>416593767.45999998</v>
      </c>
      <c r="F37" s="11">
        <v>273887148.77999997</v>
      </c>
    </row>
    <row r="38" spans="1:6" x14ac:dyDescent="0.2">
      <c r="A38" s="23"/>
      <c r="B38" s="21"/>
      <c r="C38" s="22"/>
      <c r="D38" s="9" t="s">
        <v>3</v>
      </c>
      <c r="E38" s="10">
        <v>0</v>
      </c>
      <c r="F38" s="11">
        <v>0</v>
      </c>
    </row>
    <row r="39" spans="1:6" x14ac:dyDescent="0.2">
      <c r="A39" s="23"/>
      <c r="B39" s="21"/>
      <c r="C39" s="22"/>
      <c r="D39" s="9" t="s">
        <v>4</v>
      </c>
      <c r="E39" s="10">
        <v>0</v>
      </c>
      <c r="F39" s="11">
        <v>0</v>
      </c>
    </row>
    <row r="40" spans="1:6" x14ac:dyDescent="0.2">
      <c r="A40" s="23"/>
      <c r="B40" s="21"/>
      <c r="C40" s="22"/>
      <c r="D40" s="9" t="s">
        <v>47</v>
      </c>
      <c r="E40" s="10">
        <v>67111.3</v>
      </c>
      <c r="F40" s="11">
        <v>67111.3</v>
      </c>
    </row>
    <row r="41" spans="1:6" x14ac:dyDescent="0.2">
      <c r="A41" s="23"/>
      <c r="B41" s="21"/>
      <c r="C41" s="22"/>
      <c r="D41" s="12"/>
      <c r="E41" s="7"/>
      <c r="F41" s="15"/>
    </row>
    <row r="42" spans="1:6" ht="22.5" x14ac:dyDescent="0.2">
      <c r="A42" s="23"/>
      <c r="B42" s="24"/>
      <c r="C42" s="22"/>
      <c r="D42" s="8" t="s">
        <v>58</v>
      </c>
      <c r="E42" s="13">
        <f>SUM(E43:E44)</f>
        <v>0</v>
      </c>
      <c r="F42" s="18">
        <f>SUM(F43:F44)</f>
        <v>0</v>
      </c>
    </row>
    <row r="43" spans="1:6" x14ac:dyDescent="0.2">
      <c r="A43" s="20"/>
      <c r="B43" s="21"/>
      <c r="C43" s="22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22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22"/>
      <c r="D45" s="12"/>
      <c r="E45" s="7"/>
      <c r="F45" s="15"/>
    </row>
    <row r="46" spans="1:6" x14ac:dyDescent="0.2">
      <c r="A46" s="20"/>
      <c r="B46" s="21"/>
      <c r="C46" s="22"/>
      <c r="D46" s="8" t="s">
        <v>48</v>
      </c>
      <c r="E46" s="13">
        <f>SUM(E42+E35+E30)</f>
        <v>508023088.44999999</v>
      </c>
      <c r="F46" s="18">
        <f>SUM(F42+F35+F30)</f>
        <v>429922819.82999998</v>
      </c>
    </row>
    <row r="47" spans="1:6" x14ac:dyDescent="0.2">
      <c r="A47" s="20"/>
      <c r="B47" s="21"/>
      <c r="C47" s="22"/>
      <c r="D47" s="16"/>
      <c r="E47" s="7"/>
      <c r="F47" s="15"/>
    </row>
    <row r="48" spans="1:6" x14ac:dyDescent="0.2">
      <c r="A48" s="20"/>
      <c r="B48" s="21"/>
      <c r="C48" s="22"/>
      <c r="D48" s="8" t="s">
        <v>49</v>
      </c>
      <c r="E48" s="13">
        <f>E46+E26</f>
        <v>529826049.77999997</v>
      </c>
      <c r="F48" s="13">
        <f>F46+F26</f>
        <v>483708792.57999998</v>
      </c>
    </row>
    <row r="49" spans="1:6" x14ac:dyDescent="0.2">
      <c r="A49" s="20"/>
      <c r="B49" s="21"/>
      <c r="C49" s="21"/>
      <c r="D49" s="25"/>
      <c r="E49" s="22"/>
      <c r="F49" s="22"/>
    </row>
    <row r="51" spans="1:6" x14ac:dyDescent="0.2">
      <c r="A51" s="2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2018-03-04T05:00:29Z</cp:lastPrinted>
  <dcterms:created xsi:type="dcterms:W3CDTF">2012-12-11T20:26:08Z</dcterms:created>
  <dcterms:modified xsi:type="dcterms:W3CDTF">2022-04-19T15:21:51Z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