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4" l="1"/>
  <c r="H12" i="4"/>
  <c r="E22" i="4" l="1"/>
  <c r="H22" i="4" l="1"/>
  <c r="H31" i="4"/>
  <c r="E31" i="4"/>
  <c r="F31" i="4"/>
  <c r="G31" i="4"/>
  <c r="D31" i="4"/>
  <c r="G21" i="4"/>
  <c r="F21" i="4"/>
  <c r="D21" i="4"/>
  <c r="C31" i="4"/>
  <c r="C21" i="4"/>
  <c r="F39" i="4" l="1"/>
  <c r="H38" i="4"/>
  <c r="E38" i="4"/>
  <c r="E37" i="4" s="1"/>
  <c r="H37" i="4"/>
  <c r="G37" i="4"/>
  <c r="G39" i="4" s="1"/>
  <c r="F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E21" i="4" s="1"/>
  <c r="H23" i="4"/>
  <c r="E23" i="4"/>
  <c r="G16" i="4"/>
  <c r="F16" i="4"/>
  <c r="D16" i="4"/>
  <c r="C16" i="4"/>
  <c r="H14" i="4"/>
  <c r="E14" i="4"/>
  <c r="H13" i="4"/>
  <c r="E13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9" i="4" l="1"/>
  <c r="H21" i="4"/>
  <c r="H39" i="4" s="1"/>
  <c r="E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<sst xmlns="http://schemas.openxmlformats.org/spreadsheetml/2006/main" count="99" uniqueCount="51">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</sst>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H17" sqref="H1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24000000</v>
      </c>
      <c r="D5" s="21">
        <v>0</v>
      </c>
      <c r="E5" s="21">
        <f>C5+D5</f>
        <v>24000000</v>
      </c>
      <c r="F5" s="21">
        <v>19164231.41</v>
      </c>
      <c r="G5" s="21">
        <v>19164231.41</v>
      </c>
      <c r="H5" s="21">
        <f>G5-C5</f>
        <v>-4835768.59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8000000</v>
      </c>
      <c r="D7" s="22">
        <v>0</v>
      </c>
      <c r="E7" s="22">
        <f t="shared" si="0"/>
        <v>8000000</v>
      </c>
      <c r="F7" s="22">
        <v>335770</v>
      </c>
      <c r="G7" s="22">
        <v>335770</v>
      </c>
      <c r="H7" s="22">
        <f t="shared" si="1"/>
        <v>-7664230</v>
      </c>
      <c r="I7" s="45" t="s">
        <v>38</v>
      </c>
    </row>
    <row r="8" spans="1:9" x14ac:dyDescent="0.2">
      <c r="A8" s="33"/>
      <c r="B8" s="43" t="s">
        <v>3</v>
      </c>
      <c r="C8" s="22">
        <v>29600000</v>
      </c>
      <c r="D8" s="22">
        <v>0</v>
      </c>
      <c r="E8" s="22">
        <f t="shared" si="0"/>
        <v>29600000</v>
      </c>
      <c r="F8" s="22">
        <v>6046176.9699999997</v>
      </c>
      <c r="G8" s="22">
        <v>6046176.9699999997</v>
      </c>
      <c r="H8" s="22">
        <f t="shared" si="1"/>
        <v>-23553823.030000001</v>
      </c>
      <c r="I8" s="45" t="s">
        <v>39</v>
      </c>
    </row>
    <row r="9" spans="1:9" x14ac:dyDescent="0.2">
      <c r="A9" s="33"/>
      <c r="B9" s="43" t="s">
        <v>4</v>
      </c>
      <c r="C9" s="22">
        <v>2450000</v>
      </c>
      <c r="D9" s="22">
        <v>0</v>
      </c>
      <c r="E9" s="22">
        <f t="shared" si="0"/>
        <v>2450000</v>
      </c>
      <c r="F9" s="22">
        <v>858943.53</v>
      </c>
      <c r="G9" s="22">
        <v>858943.53</v>
      </c>
      <c r="H9" s="22">
        <f t="shared" si="1"/>
        <v>-1591056.47</v>
      </c>
      <c r="I9" s="45" t="s">
        <v>40</v>
      </c>
    </row>
    <row r="10" spans="1:9" x14ac:dyDescent="0.2">
      <c r="A10" s="34"/>
      <c r="B10" s="44" t="s">
        <v>5</v>
      </c>
      <c r="C10" s="22">
        <v>1950000</v>
      </c>
      <c r="D10" s="22">
        <v>0</v>
      </c>
      <c r="E10" s="22">
        <f t="shared" ref="E10:E13" si="2">C10+D10</f>
        <v>1950000</v>
      </c>
      <c r="F10" s="22">
        <v>353446.48</v>
      </c>
      <c r="G10" s="22">
        <v>353446.48</v>
      </c>
      <c r="H10" s="22">
        <f t="shared" ref="H10:H13" si="3">G10-C10</f>
        <v>-1596553.52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434000000</v>
      </c>
      <c r="D12" s="22">
        <v>16777720</v>
      </c>
      <c r="E12" s="22">
        <f t="shared" si="2"/>
        <v>450777720</v>
      </c>
      <c r="F12" s="22">
        <v>105063131.63</v>
      </c>
      <c r="G12" s="22">
        <v>105063131.63</v>
      </c>
      <c r="H12" s="22">
        <f>G12-C12</f>
        <v>-328936868.37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39142995.869999997</v>
      </c>
      <c r="E14" s="22">
        <f t="shared" ref="E14" si="4">C14+D14</f>
        <v>39142995.869999997</v>
      </c>
      <c r="F14" s="22">
        <v>24266994.18</v>
      </c>
      <c r="G14" s="22">
        <v>24266994.18</v>
      </c>
      <c r="H14" s="22">
        <f t="shared" ref="H14" si="5">G14-C14</f>
        <v>24266994.18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500000000</v>
      </c>
      <c r="D16" s="23">
        <f t="shared" ref="D16:H16" si="6">SUM(D5:D14)</f>
        <v>55920715.869999997</v>
      </c>
      <c r="E16" s="23">
        <f t="shared" si="6"/>
        <v>555920715.87</v>
      </c>
      <c r="F16" s="23">
        <f t="shared" si="6"/>
        <v>156088694.19999999</v>
      </c>
      <c r="G16" s="11">
        <f t="shared" si="6"/>
        <v>156088694.19999999</v>
      </c>
      <c r="H16" s="12">
        <f>SUM(H5:H14)</f>
        <v>-343911305.80000001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500000000</v>
      </c>
      <c r="D21" s="24">
        <f t="shared" si="7"/>
        <v>16777720</v>
      </c>
      <c r="E21" s="24">
        <f t="shared" si="7"/>
        <v>516777720</v>
      </c>
      <c r="F21" s="24">
        <f t="shared" si="7"/>
        <v>131821700.02</v>
      </c>
      <c r="G21" s="24">
        <f t="shared" si="7"/>
        <v>131821700.02</v>
      </c>
      <c r="H21" s="24">
        <f t="shared" si="7"/>
        <v>-368178299.98000002</v>
      </c>
      <c r="I21" s="45" t="s">
        <v>46</v>
      </c>
    </row>
    <row r="22" spans="1:9" x14ac:dyDescent="0.2">
      <c r="A22" s="16"/>
      <c r="B22" s="17" t="s">
        <v>0</v>
      </c>
      <c r="C22" s="25">
        <v>24000000</v>
      </c>
      <c r="D22" s="25">
        <v>0</v>
      </c>
      <c r="E22" s="25">
        <f t="shared" ref="E22:E25" si="8">C22+D22</f>
        <v>24000000</v>
      </c>
      <c r="F22" s="25">
        <v>19164231.41</v>
      </c>
      <c r="G22" s="25">
        <v>19164231.41</v>
      </c>
      <c r="H22" s="25">
        <f t="shared" ref="H22:H25" si="9">G22-C22</f>
        <v>-4835768.59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8000000</v>
      </c>
      <c r="D24" s="25">
        <v>0</v>
      </c>
      <c r="E24" s="25">
        <f t="shared" si="8"/>
        <v>8000000</v>
      </c>
      <c r="F24" s="25">
        <v>335770</v>
      </c>
      <c r="G24" s="25">
        <v>335770</v>
      </c>
      <c r="H24" s="25">
        <f t="shared" si="9"/>
        <v>-7664230</v>
      </c>
      <c r="I24" s="45" t="s">
        <v>38</v>
      </c>
    </row>
    <row r="25" spans="1:9" x14ac:dyDescent="0.2">
      <c r="A25" s="16"/>
      <c r="B25" s="17" t="s">
        <v>3</v>
      </c>
      <c r="C25" s="25">
        <v>29600000</v>
      </c>
      <c r="D25" s="25">
        <v>0</v>
      </c>
      <c r="E25" s="25">
        <f t="shared" si="8"/>
        <v>29600000</v>
      </c>
      <c r="F25" s="25">
        <v>6046176.9699999997</v>
      </c>
      <c r="G25" s="25">
        <v>6046176.9699999997</v>
      </c>
      <c r="H25" s="25">
        <f t="shared" si="9"/>
        <v>-23553823.030000001</v>
      </c>
      <c r="I25" s="45" t="s">
        <v>39</v>
      </c>
    </row>
    <row r="26" spans="1:9" x14ac:dyDescent="0.2">
      <c r="A26" s="16"/>
      <c r="B26" s="17" t="s">
        <v>28</v>
      </c>
      <c r="C26" s="25">
        <v>2450000</v>
      </c>
      <c r="D26" s="25">
        <v>0</v>
      </c>
      <c r="E26" s="25">
        <f t="shared" ref="E26" si="10">C26+D26</f>
        <v>2450000</v>
      </c>
      <c r="F26" s="25">
        <v>858943.53</v>
      </c>
      <c r="G26" s="25">
        <v>858943.53</v>
      </c>
      <c r="H26" s="25">
        <f t="shared" ref="H26" si="11">G26-C26</f>
        <v>-1591056.47</v>
      </c>
      <c r="I26" s="45" t="s">
        <v>40</v>
      </c>
    </row>
    <row r="27" spans="1:9" x14ac:dyDescent="0.2">
      <c r="A27" s="16"/>
      <c r="B27" s="17" t="s">
        <v>29</v>
      </c>
      <c r="C27" s="25">
        <v>1950000</v>
      </c>
      <c r="D27" s="25">
        <v>0</v>
      </c>
      <c r="E27" s="25">
        <f t="shared" ref="E27:E29" si="12">C27+D27</f>
        <v>1950000</v>
      </c>
      <c r="F27" s="25">
        <v>353446.48</v>
      </c>
      <c r="G27" s="25">
        <v>353446.48</v>
      </c>
      <c r="H27" s="25">
        <f t="shared" ref="H27:H29" si="13">G27-C27</f>
        <v>-1596553.52</v>
      </c>
      <c r="I27" s="45" t="s">
        <v>41</v>
      </c>
    </row>
    <row r="28" spans="1:9" ht="22.5" x14ac:dyDescent="0.2">
      <c r="A28" s="16"/>
      <c r="B28" s="17" t="s">
        <v>30</v>
      </c>
      <c r="C28" s="25">
        <v>434000000</v>
      </c>
      <c r="D28" s="25">
        <v>16777720</v>
      </c>
      <c r="E28" s="25">
        <f t="shared" si="12"/>
        <v>450777720</v>
      </c>
      <c r="F28" s="25">
        <v>105063131.63</v>
      </c>
      <c r="G28" s="25">
        <v>105063131.63</v>
      </c>
      <c r="H28" s="25">
        <f t="shared" si="13"/>
        <v>-328936868.37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39142995.869999997</v>
      </c>
      <c r="E37" s="26">
        <f t="shared" si="17"/>
        <v>39142995.869999997</v>
      </c>
      <c r="F37" s="26">
        <f t="shared" si="17"/>
        <v>24266994.18</v>
      </c>
      <c r="G37" s="26">
        <f t="shared" si="17"/>
        <v>24266994.18</v>
      </c>
      <c r="H37" s="26">
        <f t="shared" si="17"/>
        <v>24266994.18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39142995.869999997</v>
      </c>
      <c r="E38" s="25">
        <f>C38+D38</f>
        <v>39142995.869999997</v>
      </c>
      <c r="F38" s="25">
        <v>24266994.18</v>
      </c>
      <c r="G38" s="25">
        <v>24266994.18</v>
      </c>
      <c r="H38" s="25">
        <f>G38-C38</f>
        <v>24266994.18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500000000</v>
      </c>
      <c r="D39" s="23">
        <f t="shared" ref="D39:H39" si="18">SUM(D37+D31+D21)</f>
        <v>55920715.869999997</v>
      </c>
      <c r="E39" s="23">
        <f t="shared" si="18"/>
        <v>555920715.87</v>
      </c>
      <c r="F39" s="23">
        <f t="shared" si="18"/>
        <v>156088694.19999999</v>
      </c>
      <c r="G39" s="23">
        <f t="shared" si="18"/>
        <v>156088694.19999999</v>
      </c>
      <c r="H39" s="12">
        <f t="shared" si="18"/>
        <v>-343911305.80000001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2022-04-19T17:20:35Z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