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1\DIGITAL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5" i="6" l="1"/>
  <c r="H6" i="6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91" i="4" l="1"/>
  <c r="F91" i="4"/>
  <c r="D91" i="4"/>
  <c r="E90" i="4"/>
  <c r="H90" i="4" s="1"/>
  <c r="E89" i="4"/>
  <c r="H89" i="4" s="1"/>
  <c r="E88" i="4"/>
  <c r="H88" i="4" s="1"/>
  <c r="E87" i="4"/>
  <c r="H87" i="4" s="1"/>
  <c r="E86" i="4"/>
  <c r="H86" i="4" s="1"/>
  <c r="E85" i="4"/>
  <c r="H85" i="4" s="1"/>
  <c r="E84" i="4"/>
  <c r="H84" i="4" s="1"/>
  <c r="C91" i="4"/>
  <c r="G77" i="4"/>
  <c r="F77" i="4"/>
  <c r="E76" i="4"/>
  <c r="H76" i="4" s="1"/>
  <c r="E75" i="4"/>
  <c r="H75" i="4" s="1"/>
  <c r="E74" i="4"/>
  <c r="H74" i="4" s="1"/>
  <c r="E73" i="4"/>
  <c r="H73" i="4" s="1"/>
  <c r="D77" i="4"/>
  <c r="C7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66" i="4"/>
  <c r="F66" i="4"/>
  <c r="D66" i="4"/>
  <c r="C66" i="4"/>
  <c r="H77" i="4" l="1"/>
  <c r="H91" i="4"/>
  <c r="E77" i="4"/>
  <c r="E91" i="4"/>
  <c r="H66" i="4"/>
  <c r="E6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E7" i="6"/>
  <c r="H7" i="6" s="1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67" i="6"/>
  <c r="H66" i="6"/>
  <c r="H64" i="6"/>
  <c r="H63" i="6"/>
  <c r="H62" i="6"/>
  <c r="H61" i="6"/>
  <c r="H60" i="6"/>
  <c r="H59" i="6"/>
  <c r="H58" i="6"/>
  <c r="H57" i="6"/>
  <c r="H56" i="6"/>
  <c r="H52" i="6"/>
  <c r="H50" i="6"/>
  <c r="H48" i="6"/>
  <c r="H42" i="6"/>
  <c r="H41" i="6"/>
  <c r="H40" i="6"/>
  <c r="H39" i="6"/>
  <c r="H34" i="6"/>
  <c r="H21" i="6"/>
  <c r="H19" i="6"/>
  <c r="H18" i="6"/>
  <c r="H12" i="6"/>
  <c r="H11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E63" i="6"/>
  <c r="E62" i="6"/>
  <c r="E61" i="6"/>
  <c r="E60" i="6"/>
  <c r="E59" i="6"/>
  <c r="E58" i="6"/>
  <c r="E57" i="6"/>
  <c r="E56" i="6"/>
  <c r="E55" i="6"/>
  <c r="H55" i="6" s="1"/>
  <c r="E54" i="6"/>
  <c r="H54" i="6" s="1"/>
  <c r="E52" i="6"/>
  <c r="E51" i="6"/>
  <c r="H51" i="6" s="1"/>
  <c r="E50" i="6"/>
  <c r="E49" i="6"/>
  <c r="H49" i="6" s="1"/>
  <c r="E48" i="6"/>
  <c r="E47" i="6"/>
  <c r="H47" i="6" s="1"/>
  <c r="E46" i="6"/>
  <c r="H46" i="6" s="1"/>
  <c r="E45" i="6"/>
  <c r="H45" i="6" s="1"/>
  <c r="E44" i="6"/>
  <c r="H44" i="6" s="1"/>
  <c r="E42" i="6"/>
  <c r="E41" i="6"/>
  <c r="E40" i="6"/>
  <c r="E39" i="6"/>
  <c r="E38" i="6"/>
  <c r="H38" i="6" s="1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E18" i="6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C57" i="6"/>
  <c r="C53" i="6"/>
  <c r="C43" i="6"/>
  <c r="C33" i="6"/>
  <c r="C23" i="6"/>
  <c r="C13" i="6"/>
  <c r="C5" i="6"/>
  <c r="E69" i="6" l="1"/>
  <c r="H69" i="6" s="1"/>
  <c r="H65" i="6"/>
  <c r="E53" i="6"/>
  <c r="H53" i="6" s="1"/>
  <c r="E43" i="6"/>
  <c r="H43" i="6" s="1"/>
  <c r="E33" i="6"/>
  <c r="H33" i="6" s="1"/>
  <c r="E23" i="6"/>
  <c r="H23" i="6" s="1"/>
  <c r="F77" i="6"/>
  <c r="E13" i="6"/>
  <c r="H13" i="6" s="1"/>
  <c r="G77" i="6"/>
  <c r="D77" i="6"/>
  <c r="C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77" i="6"/>
  <c r="H37" i="5"/>
</calcChain>
</file>

<file path=xl/sharedStrings.xml><?xml version="1.0" encoding="utf-8"?>
<sst xmlns="http://schemas.openxmlformats.org/spreadsheetml/2006/main" count="255" uniqueCount="194">
  <si>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</si>
  <si>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</si>
  <si>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</si>
  <si>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</si>
  <si>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</si>
  <si>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</si>
  <si>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</si>
  <si>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</si>
  <si>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</si>
  <si>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</si>
  <si>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</si>
  <si>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</si>
  <si>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</si>
  <si>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</si>
  <si>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</si>
  <si>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</si>
  <si>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</si>
  <si>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</si>
  <si>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</si>
  <si>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</si>
  <si>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</si>
  <si>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</si>
  <si>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</si>
  <si>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</si>
  <si>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</si>
  <si>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</si>
  <si>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</si>
  <si>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</si>
  <si>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</si>
  <si>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</si>
  <si>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</si>
  <si>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</si>
  <si>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</si>
  <si>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</si>
  <si>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</si>
  <si>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</si>
  <si>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</si>
  <si>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</si>
  <si>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</si>
  <si>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</si>
  <si>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</si>
  <si>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</si>
  <si>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</si>
  <si>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</si>
  <si>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</si>
  <si>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</si>
  <si>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</si>
  <si>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</si>
  <si>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</si>
  <si>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</si>
  <si>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</si>
  <si>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</si>
  <si>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</si>
  <si>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</si>
  <si>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</si>
  <si>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</si>
  <si>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</si>
  <si>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</si>
  <si>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</si>
  <si>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</si>
  <si>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</si>
  <si>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</si>
  <si>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</si>
  <si>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</si>
  <si>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</si>
  <si>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</si>
  <si>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</si>
  <si>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</si>
  <si>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</si>
  <si>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</si>
  <si>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</si>
  <si>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</si>
  <si>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</si>
  <si>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</si>
  <si>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</si>
  <si>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</si>
  <si>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</si>
  <si>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</si>
  <si>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</si>
  <si>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</si>
  <si>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</si>
  <si>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</si>
  <si>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</si>
  <si>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</si>
  <si>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</si>
  <si>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</si>
  <si>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</si>
  <si>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</si>
  <si>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</si>
  <si>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</si>
  <si>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</si>
  <si>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</si>
  <si>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</si>
  <si>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</si>
  <si>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</si>
  <si>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</si>
  <si>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</si>
  <si>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</si>
  <si>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</si>
  <si>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</si>
  <si>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</si>
  <si>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</si>
  <si>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</si>
  <si>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</si>
  <si>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</si>
  <si>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</si>
  <si>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</si>
  <si>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</si>
  <si>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</si>
  <si>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</si>
  <si>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</si>
  <si>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</si>
  <si>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</si>
  <si>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</si>
  <si>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</si>
  <si>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</si>
  <si>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</si>
  <si>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</si>
  <si>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</si>
  <si>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</si>
  <si>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</si>
  <si>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</si>
  <si>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</si>
  <si>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</si>
  <si>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</si>
  <si>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</si>
  <si>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</si>
  <si>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</si>
  <si>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</si>
  <si>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Valle de Santiago, Gto.
Estado Analítico del Ejercicio del Presupuesto de Egresos
Clasificación por Objeto del Gasto (Capítulo y Concepto)
Del 1 de Enero al 31 de Marzo de 2022</t>
  </si>
  <si>
    <t>Municipio de Valle de Santiago, Gto.
Estado Analítico del Ejercicio del Presupuesto de Egresos
Clasificación Económica (por Tipo de Gasto)
Del 1 de Enero al 31 de Marzo de 2022</t>
  </si>
  <si>
    <t>31111-0101 PRESIDENTE</t>
  </si>
  <si>
    <t>31111-0102 SINDICO</t>
  </si>
  <si>
    <t>31111-0103 REGIDORES</t>
  </si>
  <si>
    <t>31111-0201 DESPACHO DEL PRESIDENTE</t>
  </si>
  <si>
    <t>31111-0301 DESPACHO DEL SECRETARIO PARTI</t>
  </si>
  <si>
    <t>31111-0303 DEPARTAMENTO DE COMUNICACION</t>
  </si>
  <si>
    <t>31111-0401 DESPACHO DEL SECRETARIO DEL A</t>
  </si>
  <si>
    <t>31111-0402 DEPTO DIRECCION REGLAMNTOS FI</t>
  </si>
  <si>
    <t>31111-0403 DEPARTAMENTO JURIDICO</t>
  </si>
  <si>
    <t>31111-0405 DEPTO UNIDAD DE ACCESO A LA I</t>
  </si>
  <si>
    <t>31111-0407 DEPARTAMENTO DEL ARCHIVO HIST</t>
  </si>
  <si>
    <t>31111-0408 JUZGADO ADMINISTRATIVO Y CIVI</t>
  </si>
  <si>
    <t>31111-0501 DESPACHO DEL TESORERO</t>
  </si>
  <si>
    <t>31111-0502 DEPARTAMENTO DE CONTABILIDAD</t>
  </si>
  <si>
    <t>31111-0503 DEPARTAMENTO DE CATASTRO Y PR</t>
  </si>
  <si>
    <t>31111-0601 DESPACHO DEL CONTRALOR</t>
  </si>
  <si>
    <t>31111-0602 DEPTO AUDITORIA GUBERN Y REV</t>
  </si>
  <si>
    <t>31111-0603 DEPTO ASUNTOS JURIDICOS Y ADM</t>
  </si>
  <si>
    <t>31111-0604 DEPTO DE EVALUACION Y CONTROL</t>
  </si>
  <si>
    <t>31111-0605 QUEJAS, DENUNCIAS Y SUGERENCI</t>
  </si>
  <si>
    <t>31111-0701 DESPACHO DEL DIRECTOR DE OBRA</t>
  </si>
  <si>
    <t>31111-0702 DEPTO DE PRESUPUESTOS Y PROYE</t>
  </si>
  <si>
    <t>31111-0703 DEPARTAMENTO DE CONTROL DE OB</t>
  </si>
  <si>
    <t>31111-0705 DEP DE MATERIALES Y EQUIPO PE</t>
  </si>
  <si>
    <t>31111-0706 AREA DE CONSTRUCCION</t>
  </si>
  <si>
    <t>31111-0801 DESPACHO DIRECTOR DE SERVICIO</t>
  </si>
  <si>
    <t>31111-0802 DEPARTAMENTO DE ALUMBRADO PUB</t>
  </si>
  <si>
    <t>31111-0803 DEPARTAMENTO DE LIMPIA</t>
  </si>
  <si>
    <t>31111-0804 DEPARTAMENTO DE PARQUES Y JAR</t>
  </si>
  <si>
    <t>31111-0805 DEPARTAMENTO DE RASTRO MUNICI</t>
  </si>
  <si>
    <t>31111-0806 DEPARTAMENTO DE MERCADO MUNIC</t>
  </si>
  <si>
    <t>31111-0807 DEPARTAMENTO DE PANTEONES</t>
  </si>
  <si>
    <t>31111-0901 DESP DIRECTOR DESARROLLO SOCI</t>
  </si>
  <si>
    <t>31111-0903 DEPARTAMENTO DE SALUD</t>
  </si>
  <si>
    <t>31111-0907 JEFATURA DE DESARROLLO AGROPE</t>
  </si>
  <si>
    <t>31111-0908 JEFATURA DE GESTIÓN EDUCATIVA</t>
  </si>
  <si>
    <t>31111-1001 DESP DIR PARA DESAR INTEGRAL</t>
  </si>
  <si>
    <t>31111-1201 DESPACHO DIRECTOR DESARROLLO</t>
  </si>
  <si>
    <t>31111-1202 DEPARTAMENTO DE SERVICIOS EMP</t>
  </si>
  <si>
    <t>31111-1301 DESP DIRTOR DESARROLLO URBANO</t>
  </si>
  <si>
    <t>31111-1401 DESP DIR EDUCACION FOMNTO CIV</t>
  </si>
  <si>
    <t>31111-1403 DEPARTAMENTO DE BIBLIOTECAS</t>
  </si>
  <si>
    <t>31111-1406 DEPARTAMENTO DE AUDITORIO</t>
  </si>
  <si>
    <t>31111-1501 DESPACHO DEL OFICIAL MAYOR</t>
  </si>
  <si>
    <t>31111-1503 DEPARTAMENTO DE ADQUISICIONES</t>
  </si>
  <si>
    <t>31111-1504 DEPARTAMENTO DE RECURSOS HUMA</t>
  </si>
  <si>
    <t>31111-1506 DEPARTAMENTO DE INFORMATICA</t>
  </si>
  <si>
    <t>31111-1701 DIRECCIÓN COMISIÓN MUNICIPAL</t>
  </si>
  <si>
    <t>31111-1703 DEPARTAMENTO DE UNIDAD DEPORT</t>
  </si>
  <si>
    <t>31111-1704 DEPARTAMENTO DE GIMNASIO</t>
  </si>
  <si>
    <t>31111-1801 DIRECCIÓN DE TURISMO</t>
  </si>
  <si>
    <t>31111-2001 INSTITUTO MUNICIPAL DE LA JUV</t>
  </si>
  <si>
    <t>31111-2101 INSTITUTO DE PLANEACIÓN</t>
  </si>
  <si>
    <t>31111-2201 COMISARÍA DE  SEGURIDAD PUBLI</t>
  </si>
  <si>
    <t>31111-2202 COORDINACIÓN DE PROTECCIÓN CI</t>
  </si>
  <si>
    <t>31111-2203 COORDINACIÓN DE TRANSITO </t>
  </si>
  <si>
    <t>31111-2204 CARCEL MUNICIPAL</t>
  </si>
  <si>
    <t>31111-2205 COORDINACIÓN DE MOVILIDAD Y T</t>
  </si>
  <si>
    <t>31111-2301 DIRECCIÓN DEL MEDIO AMBIENTE</t>
  </si>
  <si>
    <t>Municipio de Valle de Santiago, Gto.
Estado Analítico del Ejercicio del Presupuesto de Egresos
Clasificación Administrativa
Del 1 de Enero al 31 de Marzo de 2022</t>
  </si>
  <si>
    <t>Municipio de Valle de Santiago, Gto.
Estado Analítico del Ejercicio del Presupuesto de Egresos
Clasificación Administrativa (Sector Paraestatal)
Del 1 de Enero al 31 de Marzo de 2022</t>
  </si>
  <si>
    <t>Municipio de Valle de Santiago, Gto.
Estado Analítico del Ejercicio del Presupuesto de Egresos
Clasificación Funcional (Finalidad y Función)
Del 1 de Enero al 31 de Marzo de 2022</t>
  </si>
  <si>
    <t>Gobierno (Federal/Estatal/Municipal) de Municipio de Valle de Santiago, Gto.
Estado Analítico del Ejercicio del Presupuesto de Egresos
Clasificación Administrativa
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</si>
</sst>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activeCell="J7" sqref="J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129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171095486.88</v>
      </c>
      <c r="D5" s="34">
        <f>SUM(D6:D12)</f>
        <v>0</v>
      </c>
      <c r="E5" s="34">
        <f>C5+D5</f>
        <v>171095486.88</v>
      </c>
      <c r="F5" s="34">
        <f>SUM(F6:F12)</f>
        <v>35560638.329999998</v>
      </c>
      <c r="G5" s="34">
        <f>SUM(G6:G12)</f>
        <v>34753301.68</v>
      </c>
      <c r="H5" s="34">
        <f>E5-F5</f>
        <v>135534848.55000001</v>
      </c>
    </row>
    <row r="6" spans="1:8" x14ac:dyDescent="0.2">
      <c r="A6" s="28">
        <v>1100</v>
      </c>
      <c r="B6" s="10" t="s">
        <v>68</v>
      </c>
      <c r="C6" s="12">
        <v>113308392</v>
      </c>
      <c r="D6" s="12">
        <v>0</v>
      </c>
      <c r="E6" s="12">
        <f t="shared" ref="E6:E69" si="0">C6+D6</f>
        <v>113308392</v>
      </c>
      <c r="F6" s="12">
        <v>25700981.850000001</v>
      </c>
      <c r="G6" s="12">
        <v>25694431.120000001</v>
      </c>
      <c r="H6" s="12">
        <f>E6-F6</f>
        <v>87607410.150000006</v>
      </c>
    </row>
    <row r="7" spans="1:8" x14ac:dyDescent="0.2">
      <c r="A7" s="28">
        <v>1200</v>
      </c>
      <c r="B7" s="10" t="s">
        <v>69</v>
      </c>
      <c r="C7" s="12">
        <v>1796000</v>
      </c>
      <c r="D7" s="12">
        <v>0</v>
      </c>
      <c r="E7" s="12">
        <f t="shared" si="0"/>
        <v>1796000</v>
      </c>
      <c r="F7" s="12">
        <v>606597.82999999996</v>
      </c>
      <c r="G7" s="12">
        <v>606597.82999999996</v>
      </c>
      <c r="H7" s="12">
        <f t="shared" ref="H6:H69" si="1">E7-F7</f>
        <v>1189402.17</v>
      </c>
    </row>
    <row r="8" spans="1:8" x14ac:dyDescent="0.2">
      <c r="A8" s="28">
        <v>1300</v>
      </c>
      <c r="B8" s="10" t="s">
        <v>70</v>
      </c>
      <c r="C8" s="12">
        <v>22371123</v>
      </c>
      <c r="D8" s="12">
        <v>0</v>
      </c>
      <c r="E8" s="12">
        <f t="shared" si="0"/>
        <v>22371123</v>
      </c>
      <c r="F8" s="12">
        <v>540560.25</v>
      </c>
      <c r="G8" s="12">
        <v>481568.47</v>
      </c>
      <c r="H8" s="12">
        <f t="shared" si="1"/>
        <v>21830562.75</v>
      </c>
    </row>
    <row r="9" spans="1:8" x14ac:dyDescent="0.2">
      <c r="A9" s="28">
        <v>1400</v>
      </c>
      <c r="B9" s="10" t="s">
        <v>34</v>
      </c>
      <c r="C9" s="12">
        <v>11888839.880000001</v>
      </c>
      <c r="D9" s="12">
        <v>0</v>
      </c>
      <c r="E9" s="12">
        <f t="shared" si="0"/>
        <v>11888839.880000001</v>
      </c>
      <c r="F9" s="12">
        <v>3440907.5</v>
      </c>
      <c r="G9" s="12">
        <v>2785416.96</v>
      </c>
      <c r="H9" s="12">
        <f t="shared" si="1"/>
        <v>8447932.3800000008</v>
      </c>
    </row>
    <row r="10" spans="1:8" x14ac:dyDescent="0.2">
      <c r="A10" s="28">
        <v>1500</v>
      </c>
      <c r="B10" s="10" t="s">
        <v>71</v>
      </c>
      <c r="C10" s="12">
        <v>21731132</v>
      </c>
      <c r="D10" s="12">
        <v>0</v>
      </c>
      <c r="E10" s="12">
        <f t="shared" si="0"/>
        <v>21731132</v>
      </c>
      <c r="F10" s="12">
        <v>5271590.9000000004</v>
      </c>
      <c r="G10" s="12">
        <v>5185287.3</v>
      </c>
      <c r="H10" s="12">
        <f t="shared" si="1"/>
        <v>16459541.1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51972243.810000002</v>
      </c>
      <c r="D13" s="35">
        <f>SUM(D14:D22)</f>
        <v>1402800</v>
      </c>
      <c r="E13" s="35">
        <f t="shared" si="0"/>
        <v>53375043.810000002</v>
      </c>
      <c r="F13" s="35">
        <f>SUM(F14:F22)</f>
        <v>10442792.560000001</v>
      </c>
      <c r="G13" s="35">
        <f>SUM(G14:G22)</f>
        <v>10442792.560000001</v>
      </c>
      <c r="H13" s="35">
        <f t="shared" si="1"/>
        <v>42932251.25</v>
      </c>
    </row>
    <row r="14" spans="1:8" x14ac:dyDescent="0.2">
      <c r="A14" s="28">
        <v>2100</v>
      </c>
      <c r="B14" s="10" t="s">
        <v>73</v>
      </c>
      <c r="C14" s="12">
        <v>3618500</v>
      </c>
      <c r="D14" s="12">
        <v>39500</v>
      </c>
      <c r="E14" s="12">
        <f t="shared" si="0"/>
        <v>3658000</v>
      </c>
      <c r="F14" s="12">
        <v>754012.5</v>
      </c>
      <c r="G14" s="12">
        <v>754012.5</v>
      </c>
      <c r="H14" s="12">
        <f t="shared" si="1"/>
        <v>2903987.5</v>
      </c>
    </row>
    <row r="15" spans="1:8" x14ac:dyDescent="0.2">
      <c r="A15" s="28">
        <v>2200</v>
      </c>
      <c r="B15" s="10" t="s">
        <v>74</v>
      </c>
      <c r="C15" s="12">
        <v>807243.81</v>
      </c>
      <c r="D15" s="12">
        <v>33000</v>
      </c>
      <c r="E15" s="12">
        <f t="shared" si="0"/>
        <v>840243.81</v>
      </c>
      <c r="F15" s="12">
        <v>85590.04</v>
      </c>
      <c r="G15" s="12">
        <v>85590.04</v>
      </c>
      <c r="H15" s="12">
        <f t="shared" si="1"/>
        <v>754653.77</v>
      </c>
    </row>
    <row r="16" spans="1:8" x14ac:dyDescent="0.2">
      <c r="A16" s="28">
        <v>2300</v>
      </c>
      <c r="B16" s="10" t="s">
        <v>75</v>
      </c>
      <c r="C16" s="12">
        <v>9000</v>
      </c>
      <c r="D16" s="12">
        <v>0</v>
      </c>
      <c r="E16" s="12">
        <f t="shared" si="0"/>
        <v>9000</v>
      </c>
      <c r="F16" s="12">
        <v>0</v>
      </c>
      <c r="G16" s="12">
        <v>0</v>
      </c>
      <c r="H16" s="12">
        <f t="shared" si="1"/>
        <v>9000</v>
      </c>
    </row>
    <row r="17" spans="1:8" x14ac:dyDescent="0.2">
      <c r="A17" s="28">
        <v>2400</v>
      </c>
      <c r="B17" s="10" t="s">
        <v>76</v>
      </c>
      <c r="C17" s="12">
        <v>26668000</v>
      </c>
      <c r="D17" s="12">
        <v>38800</v>
      </c>
      <c r="E17" s="12">
        <f t="shared" si="0"/>
        <v>26706800</v>
      </c>
      <c r="F17" s="12">
        <v>4695092</v>
      </c>
      <c r="G17" s="12">
        <v>4695092</v>
      </c>
      <c r="H17" s="12">
        <f t="shared" si="1"/>
        <v>22011708</v>
      </c>
    </row>
    <row r="18" spans="1:8" x14ac:dyDescent="0.2">
      <c r="A18" s="28">
        <v>2500</v>
      </c>
      <c r="B18" s="10" t="s">
        <v>77</v>
      </c>
      <c r="C18" s="12">
        <v>940000</v>
      </c>
      <c r="D18" s="12">
        <v>90500</v>
      </c>
      <c r="E18" s="12">
        <f t="shared" si="0"/>
        <v>1030500</v>
      </c>
      <c r="F18" s="12">
        <v>100986.71</v>
      </c>
      <c r="G18" s="12">
        <v>100986.71</v>
      </c>
      <c r="H18" s="12">
        <f t="shared" si="1"/>
        <v>929513.29</v>
      </c>
    </row>
    <row r="19" spans="1:8" x14ac:dyDescent="0.2">
      <c r="A19" s="28">
        <v>2600</v>
      </c>
      <c r="B19" s="10" t="s">
        <v>78</v>
      </c>
      <c r="C19" s="12">
        <v>13692000</v>
      </c>
      <c r="D19" s="12">
        <v>-76000</v>
      </c>
      <c r="E19" s="12">
        <f t="shared" si="0"/>
        <v>13616000</v>
      </c>
      <c r="F19" s="12">
        <v>3523690.31</v>
      </c>
      <c r="G19" s="12">
        <v>3523690.31</v>
      </c>
      <c r="H19" s="12">
        <f t="shared" si="1"/>
        <v>10092309.689999999</v>
      </c>
    </row>
    <row r="20" spans="1:8" x14ac:dyDescent="0.2">
      <c r="A20" s="28">
        <v>2700</v>
      </c>
      <c r="B20" s="10" t="s">
        <v>79</v>
      </c>
      <c r="C20" s="12">
        <v>2900000</v>
      </c>
      <c r="D20" s="12">
        <v>1070000</v>
      </c>
      <c r="E20" s="12">
        <f t="shared" si="0"/>
        <v>3970000</v>
      </c>
      <c r="F20" s="12">
        <v>60059.28</v>
      </c>
      <c r="G20" s="12">
        <v>60059.28</v>
      </c>
      <c r="H20" s="12">
        <f t="shared" si="1"/>
        <v>3909940.72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3337500</v>
      </c>
      <c r="D22" s="12">
        <v>207000</v>
      </c>
      <c r="E22" s="12">
        <f t="shared" si="0"/>
        <v>3544500</v>
      </c>
      <c r="F22" s="12">
        <v>1223361.72</v>
      </c>
      <c r="G22" s="12">
        <v>1223361.72</v>
      </c>
      <c r="H22" s="12">
        <f t="shared" si="1"/>
        <v>2321138.2800000003</v>
      </c>
    </row>
    <row r="23" spans="1:8" x14ac:dyDescent="0.2">
      <c r="A23" s="29" t="s">
        <v>61</v>
      </c>
      <c r="B23" s="6"/>
      <c r="C23" s="35">
        <f>SUM(C24:C32)</f>
        <v>53113297.280000001</v>
      </c>
      <c r="D23" s="35">
        <f>SUM(D24:D32)</f>
        <v>3820326</v>
      </c>
      <c r="E23" s="35">
        <f t="shared" si="0"/>
        <v>56933623.280000001</v>
      </c>
      <c r="F23" s="35">
        <f>SUM(F24:F32)</f>
        <v>9167563.1400000006</v>
      </c>
      <c r="G23" s="35">
        <f>SUM(G24:G32)</f>
        <v>8995038.6500000004</v>
      </c>
      <c r="H23" s="35">
        <f t="shared" si="1"/>
        <v>47766060.140000001</v>
      </c>
    </row>
    <row r="24" spans="1:8" x14ac:dyDescent="0.2">
      <c r="A24" s="28">
        <v>3100</v>
      </c>
      <c r="B24" s="10" t="s">
        <v>82</v>
      </c>
      <c r="C24" s="12">
        <v>16181500</v>
      </c>
      <c r="D24" s="12">
        <v>6200</v>
      </c>
      <c r="E24" s="12">
        <f t="shared" si="0"/>
        <v>16187700</v>
      </c>
      <c r="F24" s="12">
        <v>2630450.09</v>
      </c>
      <c r="G24" s="12">
        <v>2630450.09</v>
      </c>
      <c r="H24" s="12">
        <f t="shared" si="1"/>
        <v>13557249.91</v>
      </c>
    </row>
    <row r="25" spans="1:8" x14ac:dyDescent="0.2">
      <c r="A25" s="28">
        <v>3200</v>
      </c>
      <c r="B25" s="10" t="s">
        <v>83</v>
      </c>
      <c r="C25" s="12">
        <v>1096115</v>
      </c>
      <c r="D25" s="12">
        <v>57500</v>
      </c>
      <c r="E25" s="12">
        <f t="shared" si="0"/>
        <v>1153615</v>
      </c>
      <c r="F25" s="12">
        <v>116001.18</v>
      </c>
      <c r="G25" s="12">
        <v>116001.18</v>
      </c>
      <c r="H25" s="12">
        <f t="shared" si="1"/>
        <v>1037613.8200000001</v>
      </c>
    </row>
    <row r="26" spans="1:8" x14ac:dyDescent="0.2">
      <c r="A26" s="28">
        <v>3300</v>
      </c>
      <c r="B26" s="10" t="s">
        <v>84</v>
      </c>
      <c r="C26" s="12">
        <v>8726400</v>
      </c>
      <c r="D26" s="12">
        <v>2257426</v>
      </c>
      <c r="E26" s="12">
        <f t="shared" si="0"/>
        <v>10983826</v>
      </c>
      <c r="F26" s="12">
        <v>568090.89</v>
      </c>
      <c r="G26" s="12">
        <v>568090.89</v>
      </c>
      <c r="H26" s="12">
        <f t="shared" si="1"/>
        <v>10415735.109999999</v>
      </c>
    </row>
    <row r="27" spans="1:8" x14ac:dyDescent="0.2">
      <c r="A27" s="28">
        <v>3400</v>
      </c>
      <c r="B27" s="10" t="s">
        <v>85</v>
      </c>
      <c r="C27" s="12">
        <v>3350000</v>
      </c>
      <c r="D27" s="12">
        <v>0</v>
      </c>
      <c r="E27" s="12">
        <f t="shared" si="0"/>
        <v>3350000</v>
      </c>
      <c r="F27" s="12">
        <v>1413052.06</v>
      </c>
      <c r="G27" s="12">
        <v>1413050.57</v>
      </c>
      <c r="H27" s="12">
        <f t="shared" si="1"/>
        <v>1936947.94</v>
      </c>
    </row>
    <row r="28" spans="1:8" x14ac:dyDescent="0.2">
      <c r="A28" s="28">
        <v>3500</v>
      </c>
      <c r="B28" s="10" t="s">
        <v>86</v>
      </c>
      <c r="C28" s="12">
        <v>1876594</v>
      </c>
      <c r="D28" s="12">
        <v>149200</v>
      </c>
      <c r="E28" s="12">
        <f t="shared" si="0"/>
        <v>2025794</v>
      </c>
      <c r="F28" s="12">
        <v>508043.17</v>
      </c>
      <c r="G28" s="12">
        <v>508043.17</v>
      </c>
      <c r="H28" s="12">
        <f t="shared" si="1"/>
        <v>1517750.83</v>
      </c>
    </row>
    <row r="29" spans="1:8" x14ac:dyDescent="0.2">
      <c r="A29" s="28">
        <v>3600</v>
      </c>
      <c r="B29" s="10" t="s">
        <v>87</v>
      </c>
      <c r="C29" s="12">
        <v>2626000</v>
      </c>
      <c r="D29" s="12">
        <v>0</v>
      </c>
      <c r="E29" s="12">
        <f t="shared" si="0"/>
        <v>2626000</v>
      </c>
      <c r="F29" s="12">
        <v>163960.94</v>
      </c>
      <c r="G29" s="12">
        <v>163960.94</v>
      </c>
      <c r="H29" s="12">
        <f t="shared" si="1"/>
        <v>2462039.06</v>
      </c>
    </row>
    <row r="30" spans="1:8" x14ac:dyDescent="0.2">
      <c r="A30" s="28">
        <v>3700</v>
      </c>
      <c r="B30" s="10" t="s">
        <v>88</v>
      </c>
      <c r="C30" s="12">
        <v>362700</v>
      </c>
      <c r="D30" s="12">
        <v>9000</v>
      </c>
      <c r="E30" s="12">
        <f t="shared" si="0"/>
        <v>371700</v>
      </c>
      <c r="F30" s="12">
        <v>12246.08</v>
      </c>
      <c r="G30" s="12">
        <v>12246.08</v>
      </c>
      <c r="H30" s="12">
        <f t="shared" si="1"/>
        <v>359453.92</v>
      </c>
    </row>
    <row r="31" spans="1:8" x14ac:dyDescent="0.2">
      <c r="A31" s="28">
        <v>3800</v>
      </c>
      <c r="B31" s="10" t="s">
        <v>89</v>
      </c>
      <c r="C31" s="12">
        <v>2266000</v>
      </c>
      <c r="D31" s="12">
        <v>168000</v>
      </c>
      <c r="E31" s="12">
        <f t="shared" si="0"/>
        <v>2434000</v>
      </c>
      <c r="F31" s="12">
        <v>243923.63</v>
      </c>
      <c r="G31" s="12">
        <v>243923.63</v>
      </c>
      <c r="H31" s="12">
        <f t="shared" si="1"/>
        <v>2190076.37</v>
      </c>
    </row>
    <row r="32" spans="1:8" x14ac:dyDescent="0.2">
      <c r="A32" s="28">
        <v>3900</v>
      </c>
      <c r="B32" s="10" t="s">
        <v>18</v>
      </c>
      <c r="C32" s="12">
        <v>16627988.279999999</v>
      </c>
      <c r="D32" s="12">
        <v>1173000</v>
      </c>
      <c r="E32" s="12">
        <f t="shared" si="0"/>
        <v>17800988.280000001</v>
      </c>
      <c r="F32" s="12">
        <v>3511795.1</v>
      </c>
      <c r="G32" s="12">
        <v>3339272.1</v>
      </c>
      <c r="H32" s="12">
        <f t="shared" si="1"/>
        <v>14289193.180000002</v>
      </c>
    </row>
    <row r="33" spans="1:8" x14ac:dyDescent="0.2">
      <c r="A33" s="29" t="s">
        <v>62</v>
      </c>
      <c r="B33" s="6"/>
      <c r="C33" s="35">
        <f>SUM(C34:C42)</f>
        <v>38152829.189999998</v>
      </c>
      <c r="D33" s="35">
        <f>SUM(D34:D42)</f>
        <v>2885092.1</v>
      </c>
      <c r="E33" s="35">
        <f t="shared" si="0"/>
        <v>41037921.289999999</v>
      </c>
      <c r="F33" s="35">
        <f>SUM(F34:F42)</f>
        <v>7498705.21</v>
      </c>
      <c r="G33" s="35">
        <f>SUM(G34:G42)</f>
        <v>7498705.21</v>
      </c>
      <c r="H33" s="35">
        <f t="shared" si="1"/>
        <v>33539216.079999998</v>
      </c>
    </row>
    <row r="34" spans="1:8" x14ac:dyDescent="0.2">
      <c r="A34" s="28">
        <v>4100</v>
      </c>
      <c r="B34" s="10" t="s">
        <v>90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91</v>
      </c>
      <c r="C35" s="12">
        <v>16020656.189999999</v>
      </c>
      <c r="D35" s="12">
        <v>0</v>
      </c>
      <c r="E35" s="12">
        <f t="shared" si="0"/>
        <v>16020656.189999999</v>
      </c>
      <c r="F35" s="12">
        <v>4005164.04</v>
      </c>
      <c r="G35" s="12">
        <v>4005164.04</v>
      </c>
      <c r="H35" s="12">
        <f t="shared" si="1"/>
        <v>12015492.149999999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1563558.1</v>
      </c>
      <c r="E36" s="12">
        <f t="shared" si="0"/>
        <v>1563558.1</v>
      </c>
      <c r="F36" s="12">
        <v>0</v>
      </c>
      <c r="G36" s="12">
        <v>0</v>
      </c>
      <c r="H36" s="12">
        <f t="shared" si="1"/>
        <v>1563558.1</v>
      </c>
    </row>
    <row r="37" spans="1:8" x14ac:dyDescent="0.2">
      <c r="A37" s="28">
        <v>4400</v>
      </c>
      <c r="B37" s="10" t="s">
        <v>93</v>
      </c>
      <c r="C37" s="12">
        <v>13870000</v>
      </c>
      <c r="D37" s="12">
        <v>1321534</v>
      </c>
      <c r="E37" s="12">
        <f t="shared" si="0"/>
        <v>15191534</v>
      </c>
      <c r="F37" s="12">
        <v>1919486.47</v>
      </c>
      <c r="G37" s="12">
        <v>1919486.47</v>
      </c>
      <c r="H37" s="12">
        <f t="shared" si="1"/>
        <v>13272047.529999999</v>
      </c>
    </row>
    <row r="38" spans="1:8" x14ac:dyDescent="0.2">
      <c r="A38" s="28">
        <v>4500</v>
      </c>
      <c r="B38" s="10" t="s">
        <v>40</v>
      </c>
      <c r="C38" s="12">
        <v>8262173</v>
      </c>
      <c r="D38" s="12">
        <v>0</v>
      </c>
      <c r="E38" s="12">
        <f t="shared" si="0"/>
        <v>8262173</v>
      </c>
      <c r="F38" s="12">
        <v>1574054.7</v>
      </c>
      <c r="G38" s="12">
        <v>1574054.7</v>
      </c>
      <c r="H38" s="12">
        <f t="shared" si="1"/>
        <v>6688118.2999999998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2949000</v>
      </c>
      <c r="D43" s="35">
        <f>SUM(D44:D52)</f>
        <v>3747000</v>
      </c>
      <c r="E43" s="35">
        <f t="shared" si="0"/>
        <v>6696000</v>
      </c>
      <c r="F43" s="35">
        <f>SUM(F44:F52)</f>
        <v>35953.96</v>
      </c>
      <c r="G43" s="35">
        <f>SUM(G44:G52)</f>
        <v>5329.96</v>
      </c>
      <c r="H43" s="35">
        <f t="shared" si="1"/>
        <v>6660046.04</v>
      </c>
    </row>
    <row r="44" spans="1:8" x14ac:dyDescent="0.2">
      <c r="A44" s="28">
        <v>5100</v>
      </c>
      <c r="B44" s="10" t="s">
        <v>97</v>
      </c>
      <c r="C44" s="12">
        <v>303000</v>
      </c>
      <c r="D44" s="12">
        <v>9000</v>
      </c>
      <c r="E44" s="12">
        <f t="shared" si="0"/>
        <v>312000</v>
      </c>
      <c r="F44" s="12">
        <v>5329.96</v>
      </c>
      <c r="G44" s="12">
        <v>5329.96</v>
      </c>
      <c r="H44" s="12">
        <f t="shared" si="1"/>
        <v>306670.03999999998</v>
      </c>
    </row>
    <row r="45" spans="1:8" x14ac:dyDescent="0.2">
      <c r="A45" s="28">
        <v>5200</v>
      </c>
      <c r="B45" s="10" t="s">
        <v>98</v>
      </c>
      <c r="C45" s="12">
        <v>680000</v>
      </c>
      <c r="D45" s="12">
        <v>50000</v>
      </c>
      <c r="E45" s="12">
        <f t="shared" si="0"/>
        <v>730000</v>
      </c>
      <c r="F45" s="12">
        <v>30624</v>
      </c>
      <c r="G45" s="12">
        <v>0</v>
      </c>
      <c r="H45" s="12">
        <f t="shared" si="1"/>
        <v>699376</v>
      </c>
    </row>
    <row r="46" spans="1:8" x14ac:dyDescent="0.2">
      <c r="A46" s="28">
        <v>5300</v>
      </c>
      <c r="B46" s="10" t="s">
        <v>99</v>
      </c>
      <c r="C46" s="12">
        <v>100000</v>
      </c>
      <c r="D46" s="12">
        <v>0</v>
      </c>
      <c r="E46" s="12">
        <f t="shared" si="0"/>
        <v>100000</v>
      </c>
      <c r="F46" s="12">
        <v>0</v>
      </c>
      <c r="G46" s="12">
        <v>0</v>
      </c>
      <c r="H46" s="12">
        <f t="shared" si="1"/>
        <v>100000</v>
      </c>
    </row>
    <row r="47" spans="1:8" x14ac:dyDescent="0.2">
      <c r="A47" s="28">
        <v>5400</v>
      </c>
      <c r="B47" s="10" t="s">
        <v>100</v>
      </c>
      <c r="C47" s="12">
        <v>0</v>
      </c>
      <c r="D47" s="12">
        <v>3700000</v>
      </c>
      <c r="E47" s="12">
        <f t="shared" si="0"/>
        <v>3700000</v>
      </c>
      <c r="F47" s="12">
        <v>0</v>
      </c>
      <c r="G47" s="12">
        <v>0</v>
      </c>
      <c r="H47" s="12">
        <f t="shared" si="1"/>
        <v>3700000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266000</v>
      </c>
      <c r="D49" s="12">
        <v>-12000</v>
      </c>
      <c r="E49" s="12">
        <f t="shared" si="0"/>
        <v>254000</v>
      </c>
      <c r="F49" s="12">
        <v>0</v>
      </c>
      <c r="G49" s="12">
        <v>0</v>
      </c>
      <c r="H49" s="12">
        <f t="shared" si="1"/>
        <v>254000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1600000</v>
      </c>
      <c r="D51" s="12">
        <v>0</v>
      </c>
      <c r="E51" s="12">
        <f t="shared" si="0"/>
        <v>1600000</v>
      </c>
      <c r="F51" s="12">
        <v>0</v>
      </c>
      <c r="G51" s="12">
        <v>0</v>
      </c>
      <c r="H51" s="12">
        <f t="shared" si="1"/>
        <v>1600000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180510000</v>
      </c>
      <c r="D53" s="35">
        <f>SUM(D54:D56)</f>
        <v>42426035.019999996</v>
      </c>
      <c r="E53" s="35">
        <f t="shared" si="0"/>
        <v>222936035.01999998</v>
      </c>
      <c r="F53" s="35">
        <f>SUM(F54:F56)</f>
        <v>24579150.330000002</v>
      </c>
      <c r="G53" s="35">
        <f>SUM(G54:G56)</f>
        <v>18743615.949999999</v>
      </c>
      <c r="H53" s="35">
        <f t="shared" si="1"/>
        <v>198356884.68999997</v>
      </c>
    </row>
    <row r="54" spans="1:8" x14ac:dyDescent="0.2">
      <c r="A54" s="28">
        <v>6100</v>
      </c>
      <c r="B54" s="10" t="s">
        <v>106</v>
      </c>
      <c r="C54" s="12">
        <v>180510000</v>
      </c>
      <c r="D54" s="12">
        <v>41747780.979999997</v>
      </c>
      <c r="E54" s="12">
        <f t="shared" si="0"/>
        <v>222257780.97999999</v>
      </c>
      <c r="F54" s="12">
        <v>23940867.620000001</v>
      </c>
      <c r="G54" s="12">
        <v>18105333.239999998</v>
      </c>
      <c r="H54" s="12">
        <f t="shared" si="1"/>
        <v>198316913.35999998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678254.04</v>
      </c>
      <c r="E55" s="12">
        <f t="shared" si="0"/>
        <v>678254.04</v>
      </c>
      <c r="F55" s="12">
        <v>638282.71</v>
      </c>
      <c r="G55" s="12">
        <v>638282.71</v>
      </c>
      <c r="H55" s="12">
        <f t="shared" si="1"/>
        <v>39971.330000000075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66</v>
      </c>
      <c r="B65" s="6"/>
      <c r="C65" s="35">
        <f>SUM(C66:C68)</f>
        <v>0</v>
      </c>
      <c r="D65" s="35">
        <f>SUM(D66:D68)</f>
        <v>1639462.75</v>
      </c>
      <c r="E65" s="35">
        <f t="shared" si="0"/>
        <v>1639462.75</v>
      </c>
      <c r="F65" s="35">
        <f>SUM(F66:F68)</f>
        <v>939462.75</v>
      </c>
      <c r="G65" s="35">
        <f>SUM(G66:G68)</f>
        <v>939462.75</v>
      </c>
      <c r="H65" s="35">
        <f t="shared" si="1"/>
        <v>700000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1639462.75</v>
      </c>
      <c r="E68" s="12">
        <f t="shared" si="0"/>
        <v>1639462.75</v>
      </c>
      <c r="F68" s="12">
        <v>939462.75</v>
      </c>
      <c r="G68" s="12">
        <v>939462.75</v>
      </c>
      <c r="H68" s="12">
        <f t="shared" si="1"/>
        <v>700000</v>
      </c>
    </row>
    <row r="69" spans="1:8" x14ac:dyDescent="0.2">
      <c r="A69" s="29" t="s">
        <v>67</v>
      </c>
      <c r="B69" s="6"/>
      <c r="C69" s="35">
        <f>SUM(C70:C76)</f>
        <v>2207142.84</v>
      </c>
      <c r="D69" s="35">
        <f>SUM(D70:D76)</f>
        <v>0</v>
      </c>
      <c r="E69" s="35">
        <f t="shared" si="0"/>
        <v>2207142.84</v>
      </c>
      <c r="F69" s="35">
        <f>SUM(F70:F76)</f>
        <v>571606.97</v>
      </c>
      <c r="G69" s="35">
        <f>SUM(G70:G76)</f>
        <v>571606.97</v>
      </c>
      <c r="H69" s="35">
        <f t="shared" si="1"/>
        <v>1635535.8699999999</v>
      </c>
    </row>
    <row r="70" spans="1:8" x14ac:dyDescent="0.2">
      <c r="A70" s="28">
        <v>9100</v>
      </c>
      <c r="B70" s="10" t="s">
        <v>116</v>
      </c>
      <c r="C70" s="12">
        <v>1607142.84</v>
      </c>
      <c r="D70" s="12">
        <v>0</v>
      </c>
      <c r="E70" s="12">
        <f t="shared" ref="E70:E76" si="2">C70+D70</f>
        <v>1607142.84</v>
      </c>
      <c r="F70" s="12">
        <v>401785.71</v>
      </c>
      <c r="G70" s="12">
        <v>401785.71</v>
      </c>
      <c r="H70" s="12">
        <f t="shared" ref="H70:H76" si="3">E70-F70</f>
        <v>1205357.1300000001</v>
      </c>
    </row>
    <row r="71" spans="1:8" x14ac:dyDescent="0.2">
      <c r="A71" s="28">
        <v>9200</v>
      </c>
      <c r="B71" s="10" t="s">
        <v>117</v>
      </c>
      <c r="C71" s="12">
        <v>600000</v>
      </c>
      <c r="D71" s="12">
        <v>0</v>
      </c>
      <c r="E71" s="12">
        <f t="shared" si="2"/>
        <v>600000</v>
      </c>
      <c r="F71" s="12">
        <v>169821.26</v>
      </c>
      <c r="G71" s="12">
        <v>169821.26</v>
      </c>
      <c r="H71" s="12">
        <f t="shared" si="3"/>
        <v>430178.74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500000000</v>
      </c>
      <c r="D77" s="37">
        <f t="shared" si="4"/>
        <v>55920715.869999997</v>
      </c>
      <c r="E77" s="37">
        <f t="shared" si="4"/>
        <v>555920715.87</v>
      </c>
      <c r="F77" s="37">
        <f t="shared" si="4"/>
        <v>88795873.25</v>
      </c>
      <c r="G77" s="37">
        <f t="shared" si="4"/>
        <v>81949853.730000004</v>
      </c>
      <c r="H77" s="37">
        <f t="shared" si="4"/>
        <v>467124842.61999995</v>
      </c>
    </row>
    <row r="79" spans="1:8" x14ac:dyDescent="0.2">
      <c r="A79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activeCell="E27" sqref="E27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304177064.16000003</v>
      </c>
      <c r="D5" s="38">
        <v>8108218.0999999996</v>
      </c>
      <c r="E5" s="38">
        <f>C5+D5</f>
        <v>312285282.26000005</v>
      </c>
      <c r="F5" s="38">
        <v>60641810.799999997</v>
      </c>
      <c r="G5" s="38">
        <v>59661949.659999996</v>
      </c>
      <c r="H5" s="38">
        <f>E5-F5</f>
        <v>251643471.46000004</v>
      </c>
    </row>
    <row r="6" spans="1:8" x14ac:dyDescent="0.2">
      <c r="A6" s="5"/>
      <c r="B6" s="13" t="s">
        <v>1</v>
      </c>
      <c r="C6" s="38">
        <v>185953620</v>
      </c>
      <c r="D6" s="38">
        <v>47812497.770000003</v>
      </c>
      <c r="E6" s="38">
        <f>C6+D6</f>
        <v>233766117.77000001</v>
      </c>
      <c r="F6" s="38">
        <v>26178222.039999999</v>
      </c>
      <c r="G6" s="38">
        <v>20312063.66</v>
      </c>
      <c r="H6" s="38">
        <f>E6-F6</f>
        <v>207587895.73000002</v>
      </c>
    </row>
    <row r="7" spans="1:8" x14ac:dyDescent="0.2">
      <c r="A7" s="5"/>
      <c r="B7" s="13" t="s">
        <v>2</v>
      </c>
      <c r="C7" s="38">
        <v>1607142.84</v>
      </c>
      <c r="D7" s="38">
        <v>0</v>
      </c>
      <c r="E7" s="38">
        <f>C7+D7</f>
        <v>1607142.84</v>
      </c>
      <c r="F7" s="38">
        <v>401785.71</v>
      </c>
      <c r="G7" s="38">
        <v>401785.71</v>
      </c>
      <c r="H7" s="38">
        <f>E7-F7</f>
        <v>1205357.1300000001</v>
      </c>
    </row>
    <row r="8" spans="1:8" x14ac:dyDescent="0.2">
      <c r="A8" s="5"/>
      <c r="B8" s="13" t="s">
        <v>40</v>
      </c>
      <c r="C8" s="38">
        <v>8262173</v>
      </c>
      <c r="D8" s="38">
        <v>0</v>
      </c>
      <c r="E8" s="38">
        <f>C8+D8</f>
        <v>8262173</v>
      </c>
      <c r="F8" s="38">
        <v>1574054.7</v>
      </c>
      <c r="G8" s="38">
        <v>1574054.7</v>
      </c>
      <c r="H8" s="38">
        <f>E8-F8</f>
        <v>6688118.2999999998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500000000</v>
      </c>
      <c r="D10" s="37">
        <f t="shared" si="0"/>
        <v>55920715.870000005</v>
      </c>
      <c r="E10" s="37">
        <f t="shared" si="0"/>
        <v>555920715.87000012</v>
      </c>
      <c r="F10" s="37">
        <f t="shared" si="0"/>
        <v>88795873.25</v>
      </c>
      <c r="G10" s="37">
        <f t="shared" si="0"/>
        <v>81949853.729999989</v>
      </c>
      <c r="H10" s="37">
        <f t="shared" si="0"/>
        <v>467124842.62000006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showGridLines="0" topLeftCell="A58" workbookViewId="0">
      <selection activeCell="L69" sqref="L69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190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131</v>
      </c>
      <c r="C6" s="12">
        <v>1652654</v>
      </c>
      <c r="D6" s="12">
        <v>0</v>
      </c>
      <c r="E6" s="12">
        <f>C6+D6</f>
        <v>1652654</v>
      </c>
      <c r="F6" s="12">
        <v>361284.84</v>
      </c>
      <c r="G6" s="12">
        <v>361284.84</v>
      </c>
      <c r="H6" s="12">
        <f>E6-F6</f>
        <v>1291369.1599999999</v>
      </c>
    </row>
    <row r="7" spans="1:8" x14ac:dyDescent="0.2">
      <c r="A7" s="4"/>
      <c r="B7" s="15" t="s">
        <v>132</v>
      </c>
      <c r="C7" s="12">
        <v>1831783</v>
      </c>
      <c r="D7" s="12">
        <v>3000</v>
      </c>
      <c r="E7" s="12">
        <f t="shared" ref="E7:E12" si="0">C7+D7</f>
        <v>1834783</v>
      </c>
      <c r="F7" s="12">
        <v>355037.39</v>
      </c>
      <c r="G7" s="12">
        <v>355037.39</v>
      </c>
      <c r="H7" s="12">
        <f t="shared" ref="H7:H12" si="1">E7-F7</f>
        <v>1479745.6099999999</v>
      </c>
    </row>
    <row r="8" spans="1:8" x14ac:dyDescent="0.2">
      <c r="A8" s="4"/>
      <c r="B8" s="15" t="s">
        <v>133</v>
      </c>
      <c r="C8" s="12">
        <v>10776713</v>
      </c>
      <c r="D8" s="12">
        <v>0</v>
      </c>
      <c r="E8" s="12">
        <f t="shared" si="0"/>
        <v>10776713</v>
      </c>
      <c r="F8" s="12">
        <v>2294339.08</v>
      </c>
      <c r="G8" s="12">
        <v>2294339.08</v>
      </c>
      <c r="H8" s="12">
        <f t="shared" si="1"/>
        <v>8482373.9199999999</v>
      </c>
    </row>
    <row r="9" spans="1:8" x14ac:dyDescent="0.2">
      <c r="A9" s="4"/>
      <c r="B9" s="15" t="s">
        <v>134</v>
      </c>
      <c r="C9" s="12">
        <v>2086067</v>
      </c>
      <c r="D9" s="12">
        <v>1500000</v>
      </c>
      <c r="E9" s="12">
        <f t="shared" si="0"/>
        <v>3586067</v>
      </c>
      <c r="F9" s="12">
        <v>335813.63</v>
      </c>
      <c r="G9" s="12">
        <v>335813.63</v>
      </c>
      <c r="H9" s="12">
        <f t="shared" si="1"/>
        <v>3250253.37</v>
      </c>
    </row>
    <row r="10" spans="1:8" x14ac:dyDescent="0.2">
      <c r="A10" s="4"/>
      <c r="B10" s="15" t="s">
        <v>135</v>
      </c>
      <c r="C10" s="12">
        <v>10050715</v>
      </c>
      <c r="D10" s="12">
        <v>0</v>
      </c>
      <c r="E10" s="12">
        <f t="shared" si="0"/>
        <v>10050715</v>
      </c>
      <c r="F10" s="12">
        <v>2326456</v>
      </c>
      <c r="G10" s="12">
        <v>2295832</v>
      </c>
      <c r="H10" s="12">
        <f t="shared" si="1"/>
        <v>7724259</v>
      </c>
    </row>
    <row r="11" spans="1:8" x14ac:dyDescent="0.2">
      <c r="A11" s="4"/>
      <c r="B11" s="15" t="s">
        <v>136</v>
      </c>
      <c r="C11" s="12">
        <v>4469400</v>
      </c>
      <c r="D11" s="12">
        <v>0</v>
      </c>
      <c r="E11" s="12">
        <f t="shared" si="0"/>
        <v>4469400</v>
      </c>
      <c r="F11" s="12">
        <v>381335.42</v>
      </c>
      <c r="G11" s="12">
        <v>381335.42</v>
      </c>
      <c r="H11" s="12">
        <f t="shared" si="1"/>
        <v>4088064.58</v>
      </c>
    </row>
    <row r="12" spans="1:8" x14ac:dyDescent="0.2">
      <c r="A12" s="4"/>
      <c r="B12" s="15" t="s">
        <v>137</v>
      </c>
      <c r="C12" s="12">
        <v>2066938</v>
      </c>
      <c r="D12" s="12">
        <v>31000</v>
      </c>
      <c r="E12" s="12">
        <f t="shared" si="0"/>
        <v>2097938</v>
      </c>
      <c r="F12" s="12">
        <v>438229.85</v>
      </c>
      <c r="G12" s="12">
        <v>438229.85</v>
      </c>
      <c r="H12" s="12">
        <f t="shared" si="1"/>
        <v>1659708.15</v>
      </c>
    </row>
    <row r="13" spans="1:8" x14ac:dyDescent="0.2">
      <c r="A13" s="4"/>
      <c r="B13" s="15" t="s">
        <v>138</v>
      </c>
      <c r="C13" s="12">
        <v>3713242</v>
      </c>
      <c r="D13" s="12">
        <v>0</v>
      </c>
      <c r="E13" s="12">
        <f t="shared" ref="E13" si="2">C13+D13</f>
        <v>3713242</v>
      </c>
      <c r="F13" s="12">
        <v>760290.66</v>
      </c>
      <c r="G13" s="12">
        <v>760290.66</v>
      </c>
      <c r="H13" s="12">
        <f t="shared" ref="H13" si="3">E13-F13</f>
        <v>2952951.34</v>
      </c>
    </row>
    <row r="14" spans="1:8" x14ac:dyDescent="0.2">
      <c r="A14" s="4"/>
      <c r="B14" s="15" t="s">
        <v>139</v>
      </c>
      <c r="C14" s="12">
        <v>1919015</v>
      </c>
      <c r="D14" s="12">
        <v>0</v>
      </c>
      <c r="E14" s="12">
        <f t="shared" ref="E14" si="4">C14+D14</f>
        <v>1919015</v>
      </c>
      <c r="F14" s="12">
        <v>358327.02</v>
      </c>
      <c r="G14" s="12">
        <v>358327.02</v>
      </c>
      <c r="H14" s="12">
        <f t="shared" ref="H14" si="5">E14-F14</f>
        <v>1560687.98</v>
      </c>
    </row>
    <row r="15" spans="1:8" x14ac:dyDescent="0.2">
      <c r="A15" s="4"/>
      <c r="B15" s="15" t="s">
        <v>140</v>
      </c>
      <c r="C15" s="12">
        <v>617181</v>
      </c>
      <c r="D15" s="12">
        <v>0</v>
      </c>
      <c r="E15" s="12">
        <f t="shared" ref="E15" si="6">C15+D15</f>
        <v>617181</v>
      </c>
      <c r="F15" s="12">
        <v>97047</v>
      </c>
      <c r="G15" s="12">
        <v>97047</v>
      </c>
      <c r="H15" s="12">
        <f t="shared" ref="H15" si="7">E15-F15</f>
        <v>520134</v>
      </c>
    </row>
    <row r="16" spans="1:8" x14ac:dyDescent="0.2">
      <c r="A16" s="4"/>
      <c r="B16" s="15" t="s">
        <v>141</v>
      </c>
      <c r="C16" s="12">
        <v>287103</v>
      </c>
      <c r="D16" s="12">
        <v>0</v>
      </c>
      <c r="E16" s="12">
        <f t="shared" ref="E16" si="8">C16+D16</f>
        <v>287103</v>
      </c>
      <c r="F16" s="12">
        <v>61140</v>
      </c>
      <c r="G16" s="12">
        <v>61140</v>
      </c>
      <c r="H16" s="12">
        <f t="shared" ref="H16" si="9">E16-F16</f>
        <v>225963</v>
      </c>
    </row>
    <row r="17" spans="1:8" x14ac:dyDescent="0.2">
      <c r="A17" s="4"/>
      <c r="B17" s="15" t="s">
        <v>142</v>
      </c>
      <c r="C17" s="12">
        <v>595685</v>
      </c>
      <c r="D17" s="12">
        <v>0</v>
      </c>
      <c r="E17" s="12">
        <f t="shared" ref="E17" si="10">C17+D17</f>
        <v>595685</v>
      </c>
      <c r="F17" s="12">
        <v>83465</v>
      </c>
      <c r="G17" s="12">
        <v>83465</v>
      </c>
      <c r="H17" s="12">
        <f t="shared" ref="H17" si="11">E17-F17</f>
        <v>512220</v>
      </c>
    </row>
    <row r="18" spans="1:8" x14ac:dyDescent="0.2">
      <c r="A18" s="4"/>
      <c r="B18" s="15" t="s">
        <v>143</v>
      </c>
      <c r="C18" s="12">
        <v>73894326.310000002</v>
      </c>
      <c r="D18" s="12">
        <v>9916259.0500000007</v>
      </c>
      <c r="E18" s="12">
        <f t="shared" ref="E18" si="12">C18+D18</f>
        <v>83810585.359999999</v>
      </c>
      <c r="F18" s="12">
        <v>11802495.73</v>
      </c>
      <c r="G18" s="12">
        <v>11371007.869999999</v>
      </c>
      <c r="H18" s="12">
        <f t="shared" ref="H18" si="13">E18-F18</f>
        <v>72008089.629999995</v>
      </c>
    </row>
    <row r="19" spans="1:8" x14ac:dyDescent="0.2">
      <c r="A19" s="4"/>
      <c r="B19" s="15" t="s">
        <v>144</v>
      </c>
      <c r="C19" s="12">
        <v>5862602</v>
      </c>
      <c r="D19" s="12">
        <v>0</v>
      </c>
      <c r="E19" s="12">
        <f t="shared" ref="E19" si="14">C19+D19</f>
        <v>5862602</v>
      </c>
      <c r="F19" s="12">
        <v>1190691.8899999999</v>
      </c>
      <c r="G19" s="12">
        <v>1190691.8899999999</v>
      </c>
      <c r="H19" s="12">
        <f t="shared" ref="H19" si="15">E19-F19</f>
        <v>4671910.1100000003</v>
      </c>
    </row>
    <row r="20" spans="1:8" x14ac:dyDescent="0.2">
      <c r="A20" s="4"/>
      <c r="B20" s="15" t="s">
        <v>145</v>
      </c>
      <c r="C20" s="12">
        <v>3278765</v>
      </c>
      <c r="D20" s="12">
        <v>0</v>
      </c>
      <c r="E20" s="12">
        <f t="shared" ref="E20" si="16">C20+D20</f>
        <v>3278765</v>
      </c>
      <c r="F20" s="12">
        <v>260283.16</v>
      </c>
      <c r="G20" s="12">
        <v>260283.16</v>
      </c>
      <c r="H20" s="12">
        <f t="shared" ref="H20" si="17">E20-F20</f>
        <v>3018481.84</v>
      </c>
    </row>
    <row r="21" spans="1:8" x14ac:dyDescent="0.2">
      <c r="A21" s="4"/>
      <c r="B21" s="15" t="s">
        <v>146</v>
      </c>
      <c r="C21" s="12">
        <v>502725</v>
      </c>
      <c r="D21" s="12">
        <v>0</v>
      </c>
      <c r="E21" s="12">
        <f t="shared" ref="E21" si="18">C21+D21</f>
        <v>502725</v>
      </c>
      <c r="F21" s="12">
        <v>81086</v>
      </c>
      <c r="G21" s="12">
        <v>81086</v>
      </c>
      <c r="H21" s="12">
        <f t="shared" ref="H21" si="19">E21-F21</f>
        <v>421639</v>
      </c>
    </row>
    <row r="22" spans="1:8" x14ac:dyDescent="0.2">
      <c r="A22" s="4"/>
      <c r="B22" s="15" t="s">
        <v>147</v>
      </c>
      <c r="C22" s="12">
        <v>537376</v>
      </c>
      <c r="D22" s="12">
        <v>0</v>
      </c>
      <c r="E22" s="12">
        <f t="shared" ref="E22" si="20">C22+D22</f>
        <v>537376</v>
      </c>
      <c r="F22" s="12">
        <v>65607.66</v>
      </c>
      <c r="G22" s="12">
        <v>65607.66</v>
      </c>
      <c r="H22" s="12">
        <f t="shared" ref="H22" si="21">E22-F22</f>
        <v>471768.33999999997</v>
      </c>
    </row>
    <row r="23" spans="1:8" x14ac:dyDescent="0.2">
      <c r="A23" s="4"/>
      <c r="B23" s="15" t="s">
        <v>148</v>
      </c>
      <c r="C23" s="12">
        <v>356859</v>
      </c>
      <c r="D23" s="12">
        <v>0</v>
      </c>
      <c r="E23" s="12">
        <f t="shared" ref="E23" si="22">C23+D23</f>
        <v>356859</v>
      </c>
      <c r="F23" s="12">
        <v>77205</v>
      </c>
      <c r="G23" s="12">
        <v>77205</v>
      </c>
      <c r="H23" s="12">
        <f t="shared" ref="H23" si="23">E23-F23</f>
        <v>279654</v>
      </c>
    </row>
    <row r="24" spans="1:8" x14ac:dyDescent="0.2">
      <c r="A24" s="4"/>
      <c r="B24" s="15" t="s">
        <v>149</v>
      </c>
      <c r="C24" s="12">
        <v>375893</v>
      </c>
      <c r="D24" s="12">
        <v>0</v>
      </c>
      <c r="E24" s="12">
        <f t="shared" ref="E24" si="24">C24+D24</f>
        <v>375893</v>
      </c>
      <c r="F24" s="12">
        <v>44910</v>
      </c>
      <c r="G24" s="12">
        <v>44910</v>
      </c>
      <c r="H24" s="12">
        <f t="shared" ref="H24" si="25">E24-F24</f>
        <v>330983</v>
      </c>
    </row>
    <row r="25" spans="1:8" x14ac:dyDescent="0.2">
      <c r="A25" s="4"/>
      <c r="B25" s="15" t="s">
        <v>150</v>
      </c>
      <c r="C25" s="12">
        <v>369893</v>
      </c>
      <c r="D25" s="12">
        <v>0</v>
      </c>
      <c r="E25" s="12">
        <f t="shared" ref="E25" si="26">C25+D25</f>
        <v>369893</v>
      </c>
      <c r="F25" s="12">
        <v>35115</v>
      </c>
      <c r="G25" s="12">
        <v>35115</v>
      </c>
      <c r="H25" s="12">
        <f t="shared" ref="H25" si="27">E25-F25</f>
        <v>334778</v>
      </c>
    </row>
    <row r="26" spans="1:8" x14ac:dyDescent="0.2">
      <c r="A26" s="4"/>
      <c r="B26" s="15" t="s">
        <v>151</v>
      </c>
      <c r="C26" s="12">
        <v>1279479</v>
      </c>
      <c r="D26" s="12">
        <v>-5000</v>
      </c>
      <c r="E26" s="12">
        <f t="shared" ref="E26" si="28">C26+D26</f>
        <v>1274479</v>
      </c>
      <c r="F26" s="12">
        <v>257597.83</v>
      </c>
      <c r="G26" s="12">
        <v>257597.83</v>
      </c>
      <c r="H26" s="12">
        <f t="shared" ref="H26" si="29">E26-F26</f>
        <v>1016881.17</v>
      </c>
    </row>
    <row r="27" spans="1:8" x14ac:dyDescent="0.2">
      <c r="A27" s="4"/>
      <c r="B27" s="15" t="s">
        <v>152</v>
      </c>
      <c r="C27" s="12">
        <v>1036075</v>
      </c>
      <c r="D27" s="12">
        <v>0</v>
      </c>
      <c r="E27" s="12">
        <f t="shared" ref="E27" si="30">C27+D27</f>
        <v>1036075</v>
      </c>
      <c r="F27" s="12">
        <v>224151</v>
      </c>
      <c r="G27" s="12">
        <v>224151</v>
      </c>
      <c r="H27" s="12">
        <f t="shared" ref="H27" si="31">E27-F27</f>
        <v>811924</v>
      </c>
    </row>
    <row r="28" spans="1:8" x14ac:dyDescent="0.2">
      <c r="A28" s="4"/>
      <c r="B28" s="15" t="s">
        <v>153</v>
      </c>
      <c r="C28" s="12">
        <v>167797228</v>
      </c>
      <c r="D28" s="12">
        <v>35386456.82</v>
      </c>
      <c r="E28" s="12">
        <f t="shared" ref="E28" si="32">C28+D28</f>
        <v>203183684.81999999</v>
      </c>
      <c r="F28" s="12">
        <v>26295404.890000001</v>
      </c>
      <c r="G28" s="12">
        <v>20459870.510000002</v>
      </c>
      <c r="H28" s="12">
        <f t="shared" ref="H28" si="33">E28-F28</f>
        <v>176888279.93000001</v>
      </c>
    </row>
    <row r="29" spans="1:8" x14ac:dyDescent="0.2">
      <c r="A29" s="4"/>
      <c r="B29" s="15" t="s">
        <v>154</v>
      </c>
      <c r="C29" s="12">
        <v>4981443</v>
      </c>
      <c r="D29" s="12">
        <v>0</v>
      </c>
      <c r="E29" s="12">
        <f t="shared" ref="E29" si="34">C29+D29</f>
        <v>4981443</v>
      </c>
      <c r="F29" s="12">
        <v>971992.31</v>
      </c>
      <c r="G29" s="12">
        <v>971992.31</v>
      </c>
      <c r="H29" s="12">
        <f t="shared" ref="H29" si="35">E29-F29</f>
        <v>4009450.69</v>
      </c>
    </row>
    <row r="30" spans="1:8" x14ac:dyDescent="0.2">
      <c r="A30" s="4"/>
      <c r="B30" s="15" t="s">
        <v>155</v>
      </c>
      <c r="C30" s="12">
        <v>1867828</v>
      </c>
      <c r="D30" s="12">
        <v>0</v>
      </c>
      <c r="E30" s="12">
        <f t="shared" ref="E30" si="36">C30+D30</f>
        <v>1867828</v>
      </c>
      <c r="F30" s="12">
        <v>397154.06</v>
      </c>
      <c r="G30" s="12">
        <v>397154.06</v>
      </c>
      <c r="H30" s="12">
        <f t="shared" ref="H30" si="37">E30-F30</f>
        <v>1470673.94</v>
      </c>
    </row>
    <row r="31" spans="1:8" x14ac:dyDescent="0.2">
      <c r="A31" s="4"/>
      <c r="B31" s="15" t="s">
        <v>156</v>
      </c>
      <c r="C31" s="12">
        <v>1778864</v>
      </c>
      <c r="D31" s="12">
        <v>0</v>
      </c>
      <c r="E31" s="12">
        <f t="shared" ref="E31" si="38">C31+D31</f>
        <v>1778864</v>
      </c>
      <c r="F31" s="12">
        <v>283439.38</v>
      </c>
      <c r="G31" s="12">
        <v>283439.38</v>
      </c>
      <c r="H31" s="12">
        <f t="shared" ref="H31" si="39">E31-F31</f>
        <v>1495424.62</v>
      </c>
    </row>
    <row r="32" spans="1:8" x14ac:dyDescent="0.2">
      <c r="A32" s="4"/>
      <c r="B32" s="15" t="s">
        <v>157</v>
      </c>
      <c r="C32" s="12">
        <v>25851867</v>
      </c>
      <c r="D32" s="12">
        <v>0</v>
      </c>
      <c r="E32" s="12">
        <f t="shared" ref="E32" si="40">C32+D32</f>
        <v>25851867</v>
      </c>
      <c r="F32" s="12">
        <v>4352826.74</v>
      </c>
      <c r="G32" s="12">
        <v>4352826.74</v>
      </c>
      <c r="H32" s="12">
        <f t="shared" ref="H32" si="41">E32-F32</f>
        <v>21499040.259999998</v>
      </c>
    </row>
    <row r="33" spans="1:8" x14ac:dyDescent="0.2">
      <c r="A33" s="4"/>
      <c r="B33" s="15" t="s">
        <v>158</v>
      </c>
      <c r="C33" s="12">
        <v>8845505</v>
      </c>
      <c r="D33" s="12">
        <v>2300000</v>
      </c>
      <c r="E33" s="12">
        <f t="shared" ref="E33" si="42">C33+D33</f>
        <v>11145505</v>
      </c>
      <c r="F33" s="12">
        <v>1511894.41</v>
      </c>
      <c r="G33" s="12">
        <v>1511894.41</v>
      </c>
      <c r="H33" s="12">
        <f t="shared" ref="H33" si="43">E33-F33</f>
        <v>9633610.5899999999</v>
      </c>
    </row>
    <row r="34" spans="1:8" x14ac:dyDescent="0.2">
      <c r="A34" s="4"/>
      <c r="B34" s="15" t="s">
        <v>159</v>
      </c>
      <c r="C34" s="12">
        <v>4385661</v>
      </c>
      <c r="D34" s="12">
        <v>103000</v>
      </c>
      <c r="E34" s="12">
        <f t="shared" ref="E34" si="44">C34+D34</f>
        <v>4488661</v>
      </c>
      <c r="F34" s="12">
        <v>1059103.32</v>
      </c>
      <c r="G34" s="12">
        <v>1059103.32</v>
      </c>
      <c r="H34" s="12">
        <f t="shared" ref="H34" si="45">E34-F34</f>
        <v>3429557.6799999997</v>
      </c>
    </row>
    <row r="35" spans="1:8" x14ac:dyDescent="0.2">
      <c r="A35" s="4"/>
      <c r="B35" s="15" t="s">
        <v>160</v>
      </c>
      <c r="C35" s="12">
        <v>3953533</v>
      </c>
      <c r="D35" s="12">
        <v>0</v>
      </c>
      <c r="E35" s="12">
        <f t="shared" ref="E35" si="46">C35+D35</f>
        <v>3953533</v>
      </c>
      <c r="F35" s="12">
        <v>816018.34</v>
      </c>
      <c r="G35" s="12">
        <v>816018.34</v>
      </c>
      <c r="H35" s="12">
        <f t="shared" ref="H35" si="47">E35-F35</f>
        <v>3137514.66</v>
      </c>
    </row>
    <row r="36" spans="1:8" x14ac:dyDescent="0.2">
      <c r="A36" s="4"/>
      <c r="B36" s="15" t="s">
        <v>161</v>
      </c>
      <c r="C36" s="12">
        <v>2409582</v>
      </c>
      <c r="D36" s="12">
        <v>0</v>
      </c>
      <c r="E36" s="12">
        <f t="shared" ref="E36" si="48">C36+D36</f>
        <v>2409582</v>
      </c>
      <c r="F36" s="12">
        <v>505706.68</v>
      </c>
      <c r="G36" s="12">
        <v>505706.68</v>
      </c>
      <c r="H36" s="12">
        <f t="shared" ref="H36" si="49">E36-F36</f>
        <v>1903875.32</v>
      </c>
    </row>
    <row r="37" spans="1:8" x14ac:dyDescent="0.2">
      <c r="A37" s="4"/>
      <c r="B37" s="15" t="s">
        <v>162</v>
      </c>
      <c r="C37" s="12">
        <v>3799573</v>
      </c>
      <c r="D37" s="12">
        <v>0</v>
      </c>
      <c r="E37" s="12">
        <f t="shared" ref="E37" si="50">C37+D37</f>
        <v>3799573</v>
      </c>
      <c r="F37" s="12">
        <v>542316.43000000005</v>
      </c>
      <c r="G37" s="12">
        <v>542316.43000000005</v>
      </c>
      <c r="H37" s="12">
        <f t="shared" ref="H37" si="51">E37-F37</f>
        <v>3257256.57</v>
      </c>
    </row>
    <row r="38" spans="1:8" x14ac:dyDescent="0.2">
      <c r="A38" s="4"/>
      <c r="B38" s="15" t="s">
        <v>163</v>
      </c>
      <c r="C38" s="12">
        <v>5821304</v>
      </c>
      <c r="D38" s="12">
        <v>1700000</v>
      </c>
      <c r="E38" s="12">
        <f t="shared" ref="E38" si="52">C38+D38</f>
        <v>7521304</v>
      </c>
      <c r="F38" s="12">
        <v>1242632.53</v>
      </c>
      <c r="G38" s="12">
        <v>1242632.53</v>
      </c>
      <c r="H38" s="12">
        <f t="shared" ref="H38" si="53">E38-F38</f>
        <v>6278671.4699999997</v>
      </c>
    </row>
    <row r="39" spans="1:8" x14ac:dyDescent="0.2">
      <c r="A39" s="4"/>
      <c r="B39" s="15" t="s">
        <v>164</v>
      </c>
      <c r="C39" s="12">
        <v>739371.81</v>
      </c>
      <c r="D39" s="12">
        <v>60000</v>
      </c>
      <c r="E39" s="12">
        <f t="shared" ref="E39" si="54">C39+D39</f>
        <v>799371.81</v>
      </c>
      <c r="F39" s="12">
        <v>119391.94</v>
      </c>
      <c r="G39" s="12">
        <v>115857</v>
      </c>
      <c r="H39" s="12">
        <f t="shared" ref="H39" si="55">E39-F39</f>
        <v>679979.87000000011</v>
      </c>
    </row>
    <row r="40" spans="1:8" x14ac:dyDescent="0.2">
      <c r="A40" s="4"/>
      <c r="B40" s="15" t="s">
        <v>165</v>
      </c>
      <c r="C40" s="12">
        <v>806567</v>
      </c>
      <c r="D40" s="12">
        <v>0</v>
      </c>
      <c r="E40" s="12">
        <f t="shared" ref="E40" si="56">C40+D40</f>
        <v>806567</v>
      </c>
      <c r="F40" s="12">
        <v>152613.85999999999</v>
      </c>
      <c r="G40" s="12">
        <v>152613.85999999999</v>
      </c>
      <c r="H40" s="12">
        <f t="shared" ref="H40" si="57">E40-F40</f>
        <v>653953.14</v>
      </c>
    </row>
    <row r="41" spans="1:8" x14ac:dyDescent="0.2">
      <c r="A41" s="4"/>
      <c r="B41" s="15" t="s">
        <v>166</v>
      </c>
      <c r="C41" s="12">
        <v>873127</v>
      </c>
      <c r="D41" s="12">
        <v>0</v>
      </c>
      <c r="E41" s="12">
        <f t="shared" ref="E41" si="58">C41+D41</f>
        <v>873127</v>
      </c>
      <c r="F41" s="12">
        <v>0</v>
      </c>
      <c r="G41" s="12">
        <v>0</v>
      </c>
      <c r="H41" s="12">
        <f t="shared" ref="H41" si="59">E41-F41</f>
        <v>873127</v>
      </c>
    </row>
    <row r="42" spans="1:8" x14ac:dyDescent="0.2">
      <c r="A42" s="4"/>
      <c r="B42" s="15" t="s">
        <v>167</v>
      </c>
      <c r="C42" s="12">
        <v>1565234</v>
      </c>
      <c r="D42" s="12">
        <v>50000</v>
      </c>
      <c r="E42" s="12">
        <f t="shared" ref="E42" si="60">C42+D42</f>
        <v>1615234</v>
      </c>
      <c r="F42" s="12">
        <v>157680.66</v>
      </c>
      <c r="G42" s="12">
        <v>157680.66</v>
      </c>
      <c r="H42" s="12">
        <f t="shared" ref="H42" si="61">E42-F42</f>
        <v>1457553.34</v>
      </c>
    </row>
    <row r="43" spans="1:8" x14ac:dyDescent="0.2">
      <c r="A43" s="4"/>
      <c r="B43" s="15" t="s">
        <v>168</v>
      </c>
      <c r="C43" s="12">
        <v>1762651</v>
      </c>
      <c r="D43" s="12">
        <v>200000</v>
      </c>
      <c r="E43" s="12">
        <f t="shared" ref="E43" si="62">C43+D43</f>
        <v>1962651</v>
      </c>
      <c r="F43" s="12">
        <v>256085.06</v>
      </c>
      <c r="G43" s="12">
        <v>256085.06</v>
      </c>
      <c r="H43" s="12">
        <f t="shared" ref="H43" si="63">E43-F43</f>
        <v>1706565.94</v>
      </c>
    </row>
    <row r="44" spans="1:8" x14ac:dyDescent="0.2">
      <c r="A44" s="4"/>
      <c r="B44" s="15" t="s">
        <v>169</v>
      </c>
      <c r="C44" s="12">
        <v>304674</v>
      </c>
      <c r="D44" s="12">
        <v>0</v>
      </c>
      <c r="E44" s="12">
        <f t="shared" ref="E44" si="64">C44+D44</f>
        <v>304674</v>
      </c>
      <c r="F44" s="12">
        <v>57495</v>
      </c>
      <c r="G44" s="12">
        <v>57495</v>
      </c>
      <c r="H44" s="12">
        <f t="shared" ref="H44" si="65">E44-F44</f>
        <v>247179</v>
      </c>
    </row>
    <row r="45" spans="1:8" x14ac:dyDescent="0.2">
      <c r="A45" s="4"/>
      <c r="B45" s="15" t="s">
        <v>170</v>
      </c>
      <c r="C45" s="12">
        <v>2646767</v>
      </c>
      <c r="D45" s="12">
        <v>100000</v>
      </c>
      <c r="E45" s="12">
        <f t="shared" ref="E45" si="66">C45+D45</f>
        <v>2746767</v>
      </c>
      <c r="F45" s="12">
        <v>503617.87</v>
      </c>
      <c r="G45" s="12">
        <v>503617.87</v>
      </c>
      <c r="H45" s="12">
        <f t="shared" ref="H45" si="67">E45-F45</f>
        <v>2243149.13</v>
      </c>
    </row>
    <row r="46" spans="1:8" x14ac:dyDescent="0.2">
      <c r="A46" s="4"/>
      <c r="B46" s="15" t="s">
        <v>171</v>
      </c>
      <c r="C46" s="12">
        <v>6676382</v>
      </c>
      <c r="D46" s="12">
        <v>100000</v>
      </c>
      <c r="E46" s="12">
        <f t="shared" ref="E46" si="68">C46+D46</f>
        <v>6776382</v>
      </c>
      <c r="F46" s="12">
        <v>374809</v>
      </c>
      <c r="G46" s="12">
        <v>374809</v>
      </c>
      <c r="H46" s="12">
        <f t="shared" ref="H46" si="69">E46-F46</f>
        <v>6401573</v>
      </c>
    </row>
    <row r="47" spans="1:8" x14ac:dyDescent="0.2">
      <c r="A47" s="4"/>
      <c r="B47" s="15" t="s">
        <v>172</v>
      </c>
      <c r="C47" s="12">
        <v>833188</v>
      </c>
      <c r="D47" s="12">
        <v>0</v>
      </c>
      <c r="E47" s="12">
        <f t="shared" ref="E47" si="70">C47+D47</f>
        <v>833188</v>
      </c>
      <c r="F47" s="12">
        <v>177933.33</v>
      </c>
      <c r="G47" s="12">
        <v>177933.33</v>
      </c>
      <c r="H47" s="12">
        <f t="shared" ref="H47" si="71">E47-F47</f>
        <v>655254.67000000004</v>
      </c>
    </row>
    <row r="48" spans="1:8" x14ac:dyDescent="0.2">
      <c r="A48" s="4"/>
      <c r="B48" s="15" t="s">
        <v>173</v>
      </c>
      <c r="C48" s="12">
        <v>363487</v>
      </c>
      <c r="D48" s="12">
        <v>0</v>
      </c>
      <c r="E48" s="12">
        <f t="shared" ref="E48" si="72">C48+D48</f>
        <v>363487</v>
      </c>
      <c r="F48" s="12">
        <v>76692.3</v>
      </c>
      <c r="G48" s="12">
        <v>76692.3</v>
      </c>
      <c r="H48" s="12">
        <f t="shared" ref="H48" si="73">E48-F48</f>
        <v>286794.7</v>
      </c>
    </row>
    <row r="49" spans="1:8" x14ac:dyDescent="0.2">
      <c r="A49" s="4"/>
      <c r="B49" s="15" t="s">
        <v>174</v>
      </c>
      <c r="C49" s="12">
        <v>28415393</v>
      </c>
      <c r="D49" s="12">
        <v>80000</v>
      </c>
      <c r="E49" s="12">
        <f t="shared" ref="E49" si="74">C49+D49</f>
        <v>28495393</v>
      </c>
      <c r="F49" s="12">
        <v>6994089.0499999998</v>
      </c>
      <c r="G49" s="12">
        <v>6994089.0499999998</v>
      </c>
      <c r="H49" s="12">
        <f t="shared" ref="H49" si="75">E49-F49</f>
        <v>21501303.949999999</v>
      </c>
    </row>
    <row r="50" spans="1:8" x14ac:dyDescent="0.2">
      <c r="A50" s="4"/>
      <c r="B50" s="15" t="s">
        <v>175</v>
      </c>
      <c r="C50" s="12">
        <v>1404900</v>
      </c>
      <c r="D50" s="12">
        <v>0</v>
      </c>
      <c r="E50" s="12">
        <f t="shared" ref="E50" si="76">C50+D50</f>
        <v>1404900</v>
      </c>
      <c r="F50" s="12">
        <v>285558.26</v>
      </c>
      <c r="G50" s="12">
        <v>285558.26</v>
      </c>
      <c r="H50" s="12">
        <f t="shared" ref="H50" si="77">E50-F50</f>
        <v>1119341.74</v>
      </c>
    </row>
    <row r="51" spans="1:8" x14ac:dyDescent="0.2">
      <c r="A51" s="4"/>
      <c r="B51" s="15" t="s">
        <v>176</v>
      </c>
      <c r="C51" s="12">
        <v>14326164</v>
      </c>
      <c r="D51" s="12">
        <v>0</v>
      </c>
      <c r="E51" s="12">
        <f t="shared" ref="E51" si="78">C51+D51</f>
        <v>14326164</v>
      </c>
      <c r="F51" s="12">
        <v>3402270.51</v>
      </c>
      <c r="G51" s="12">
        <v>3316154.01</v>
      </c>
      <c r="H51" s="12">
        <f t="shared" ref="H51" si="79">E51-F51</f>
        <v>10923893.49</v>
      </c>
    </row>
    <row r="52" spans="1:8" x14ac:dyDescent="0.2">
      <c r="A52" s="4"/>
      <c r="B52" s="15" t="s">
        <v>177</v>
      </c>
      <c r="C52" s="12">
        <v>996889</v>
      </c>
      <c r="D52" s="12">
        <v>80000</v>
      </c>
      <c r="E52" s="12">
        <f t="shared" ref="E52" si="80">C52+D52</f>
        <v>1076889</v>
      </c>
      <c r="F52" s="12">
        <v>215914.14</v>
      </c>
      <c r="G52" s="12">
        <v>215914.14</v>
      </c>
      <c r="H52" s="12">
        <f t="shared" ref="H52" si="81">E52-F52</f>
        <v>860974.86</v>
      </c>
    </row>
    <row r="53" spans="1:8" x14ac:dyDescent="0.2">
      <c r="A53" s="4"/>
      <c r="B53" s="15" t="s">
        <v>178</v>
      </c>
      <c r="C53" s="12">
        <v>1925970</v>
      </c>
      <c r="D53" s="12">
        <v>0</v>
      </c>
      <c r="E53" s="12">
        <f t="shared" ref="E53" si="82">C53+D53</f>
        <v>1925970</v>
      </c>
      <c r="F53" s="12">
        <v>367711.84</v>
      </c>
      <c r="G53" s="12">
        <v>367711.84</v>
      </c>
      <c r="H53" s="12">
        <f t="shared" ref="H53" si="83">E53-F53</f>
        <v>1558258.16</v>
      </c>
    </row>
    <row r="54" spans="1:8" x14ac:dyDescent="0.2">
      <c r="A54" s="4"/>
      <c r="B54" s="15" t="s">
        <v>179</v>
      </c>
      <c r="C54" s="12">
        <v>3139442</v>
      </c>
      <c r="D54" s="12">
        <v>137000</v>
      </c>
      <c r="E54" s="12">
        <f t="shared" ref="E54" si="84">C54+D54</f>
        <v>3276442</v>
      </c>
      <c r="F54" s="12">
        <v>664761.88</v>
      </c>
      <c r="G54" s="12">
        <v>664761.88</v>
      </c>
      <c r="H54" s="12">
        <f t="shared" ref="H54" si="85">E54-F54</f>
        <v>2611680.12</v>
      </c>
    </row>
    <row r="55" spans="1:8" x14ac:dyDescent="0.2">
      <c r="A55" s="4"/>
      <c r="B55" s="15" t="s">
        <v>180</v>
      </c>
      <c r="C55" s="12">
        <v>1063333</v>
      </c>
      <c r="D55" s="12">
        <v>3000</v>
      </c>
      <c r="E55" s="12">
        <f t="shared" ref="E55" si="86">C55+D55</f>
        <v>1066333</v>
      </c>
      <c r="F55" s="12">
        <v>178849.13</v>
      </c>
      <c r="G55" s="12">
        <v>178849.13</v>
      </c>
      <c r="H55" s="12">
        <f t="shared" ref="H55" si="87">E55-F55</f>
        <v>887483.87</v>
      </c>
    </row>
    <row r="56" spans="1:8" x14ac:dyDescent="0.2">
      <c r="A56" s="4"/>
      <c r="B56" s="15" t="s">
        <v>181</v>
      </c>
      <c r="C56" s="12">
        <v>3517895</v>
      </c>
      <c r="D56" s="12">
        <v>1333000</v>
      </c>
      <c r="E56" s="12">
        <f t="shared" ref="E56" si="88">C56+D56</f>
        <v>4850895</v>
      </c>
      <c r="F56" s="12">
        <v>168426.7</v>
      </c>
      <c r="G56" s="12">
        <v>168426.7</v>
      </c>
      <c r="H56" s="12">
        <f t="shared" ref="H56" si="89">E56-F56</f>
        <v>4682468.3</v>
      </c>
    </row>
    <row r="57" spans="1:8" x14ac:dyDescent="0.2">
      <c r="A57" s="4"/>
      <c r="B57" s="15" t="s">
        <v>182</v>
      </c>
      <c r="C57" s="12">
        <v>786481</v>
      </c>
      <c r="D57" s="12">
        <v>100000</v>
      </c>
      <c r="E57" s="12">
        <f t="shared" ref="E57" si="90">C57+D57</f>
        <v>886481</v>
      </c>
      <c r="F57" s="12">
        <v>133732.54999999999</v>
      </c>
      <c r="G57" s="12">
        <v>133732.54999999999</v>
      </c>
      <c r="H57" s="12">
        <f t="shared" ref="H57" si="91">E57-F57</f>
        <v>752748.45</v>
      </c>
    </row>
    <row r="58" spans="1:8" x14ac:dyDescent="0.2">
      <c r="A58" s="4"/>
      <c r="B58" s="15" t="s">
        <v>183</v>
      </c>
      <c r="C58" s="12">
        <v>829142</v>
      </c>
      <c r="D58" s="12">
        <v>265000</v>
      </c>
      <c r="E58" s="12">
        <f t="shared" ref="E58" si="92">C58+D58</f>
        <v>1094142</v>
      </c>
      <c r="F58" s="12">
        <v>161616.92000000001</v>
      </c>
      <c r="G58" s="12">
        <v>161616.92000000001</v>
      </c>
      <c r="H58" s="12">
        <f t="shared" ref="H58" si="93">E58-F58</f>
        <v>932525.08</v>
      </c>
    </row>
    <row r="59" spans="1:8" x14ac:dyDescent="0.2">
      <c r="A59" s="4"/>
      <c r="B59" s="15" t="s">
        <v>184</v>
      </c>
      <c r="C59" s="12">
        <v>53042668.880000003</v>
      </c>
      <c r="D59" s="12">
        <v>2440500</v>
      </c>
      <c r="E59" s="12">
        <f t="shared" ref="E59" si="94">C59+D59</f>
        <v>55483168.880000003</v>
      </c>
      <c r="F59" s="12">
        <v>11618415.810000001</v>
      </c>
      <c r="G59" s="12">
        <v>11162239.93</v>
      </c>
      <c r="H59" s="12">
        <f t="shared" ref="H59" si="95">E59-F59</f>
        <v>43864753.07</v>
      </c>
    </row>
    <row r="60" spans="1:8" x14ac:dyDescent="0.2">
      <c r="A60" s="4"/>
      <c r="B60" s="15" t="s">
        <v>185</v>
      </c>
      <c r="C60" s="12">
        <v>2792581</v>
      </c>
      <c r="D60" s="12">
        <v>8000</v>
      </c>
      <c r="E60" s="12">
        <f t="shared" ref="E60" si="96">C60+D60</f>
        <v>2800581</v>
      </c>
      <c r="F60" s="12">
        <v>518864.01</v>
      </c>
      <c r="G60" s="12">
        <v>518864.01</v>
      </c>
      <c r="H60" s="12">
        <f t="shared" ref="H60" si="97">E60-F60</f>
        <v>2281716.9900000002</v>
      </c>
    </row>
    <row r="61" spans="1:8" x14ac:dyDescent="0.2">
      <c r="A61" s="4"/>
      <c r="B61" s="15" t="s">
        <v>186</v>
      </c>
      <c r="C61" s="12">
        <v>8422124</v>
      </c>
      <c r="D61" s="12">
        <v>29500</v>
      </c>
      <c r="E61" s="12">
        <f t="shared" ref="E61" si="98">C61+D61</f>
        <v>8451624</v>
      </c>
      <c r="F61" s="12">
        <v>1592649.03</v>
      </c>
      <c r="G61" s="12">
        <v>1590103.07</v>
      </c>
      <c r="H61" s="12">
        <f t="shared" ref="H61" si="99">E61-F61</f>
        <v>6858974.9699999997</v>
      </c>
    </row>
    <row r="62" spans="1:8" x14ac:dyDescent="0.2">
      <c r="A62" s="4"/>
      <c r="B62" s="15" t="s">
        <v>187</v>
      </c>
      <c r="C62" s="12">
        <v>397450</v>
      </c>
      <c r="D62" s="12">
        <v>0</v>
      </c>
      <c r="E62" s="12">
        <f t="shared" ref="E62" si="100">C62+D62</f>
        <v>397450</v>
      </c>
      <c r="F62" s="12">
        <v>81612.5</v>
      </c>
      <c r="G62" s="12">
        <v>81612.5</v>
      </c>
      <c r="H62" s="12">
        <f t="shared" ref="H62" si="101">E62-F62</f>
        <v>315837.5</v>
      </c>
    </row>
    <row r="63" spans="1:8" x14ac:dyDescent="0.2">
      <c r="A63" s="4"/>
      <c r="B63" s="15" t="s">
        <v>188</v>
      </c>
      <c r="C63" s="12">
        <v>1303545</v>
      </c>
      <c r="D63" s="12">
        <v>0</v>
      </c>
      <c r="E63" s="12">
        <f t="shared" ref="E63" si="102">C63+D63</f>
        <v>1303545</v>
      </c>
      <c r="F63" s="12">
        <v>260891.2</v>
      </c>
      <c r="G63" s="12">
        <v>260891.2</v>
      </c>
      <c r="H63" s="12">
        <f t="shared" ref="H63" si="103">E63-F63</f>
        <v>1042653.8</v>
      </c>
    </row>
    <row r="64" spans="1:8" x14ac:dyDescent="0.2">
      <c r="A64" s="4"/>
      <c r="B64" s="15" t="s">
        <v>189</v>
      </c>
      <c r="C64" s="12">
        <v>2011696</v>
      </c>
      <c r="D64" s="12">
        <v>0</v>
      </c>
      <c r="E64" s="12">
        <f t="shared" ref="E64" si="104">C64+D64</f>
        <v>2011696</v>
      </c>
      <c r="F64" s="12">
        <v>403792.45</v>
      </c>
      <c r="G64" s="12">
        <v>403792.45</v>
      </c>
      <c r="H64" s="12">
        <f t="shared" ref="H64" si="105">E64-F64</f>
        <v>1607903.55</v>
      </c>
    </row>
    <row r="65" spans="1:8" x14ac:dyDescent="0.2">
      <c r="A65" s="4"/>
      <c r="B65" s="15"/>
      <c r="C65" s="12"/>
      <c r="D65" s="12"/>
      <c r="E65" s="12"/>
      <c r="F65" s="12"/>
      <c r="G65" s="12"/>
      <c r="H65" s="12"/>
    </row>
    <row r="66" spans="1:8" x14ac:dyDescent="0.2">
      <c r="A66" s="17"/>
      <c r="B66" s="31" t="s">
        <v>51</v>
      </c>
      <c r="C66" s="40">
        <f t="shared" ref="C66:H66" si="106">SUM(C6:C65)</f>
        <v>500000000</v>
      </c>
      <c r="D66" s="40">
        <f t="shared" si="106"/>
        <v>55920715.870000005</v>
      </c>
      <c r="E66" s="40">
        <f t="shared" si="106"/>
        <v>555920715.87</v>
      </c>
      <c r="F66" s="40">
        <f t="shared" si="106"/>
        <v>88795873.250000015</v>
      </c>
      <c r="G66" s="40">
        <f t="shared" si="106"/>
        <v>81949853.730000004</v>
      </c>
      <c r="H66" s="40">
        <f t="shared" si="106"/>
        <v>467124842.62000006</v>
      </c>
    </row>
    <row r="69" spans="1:8" ht="45" customHeight="1" x14ac:dyDescent="0.2">
      <c r="A69" s="41" t="s">
        <v>193</v>
      </c>
      <c r="B69" s="42"/>
      <c r="C69" s="42"/>
      <c r="D69" s="42"/>
      <c r="E69" s="42"/>
      <c r="F69" s="42"/>
      <c r="G69" s="42"/>
      <c r="H69" s="43"/>
    </row>
    <row r="70" spans="1:8" x14ac:dyDescent="0.2">
      <c r="A70" s="46" t="s">
        <v>52</v>
      </c>
      <c r="B70" s="47"/>
      <c r="C70" s="41" t="s">
        <v>58</v>
      </c>
      <c r="D70" s="42"/>
      <c r="E70" s="42"/>
      <c r="F70" s="42"/>
      <c r="G70" s="43"/>
      <c r="H70" s="44" t="s">
        <v>57</v>
      </c>
    </row>
    <row r="71" spans="1:8" ht="22.5" x14ac:dyDescent="0.2">
      <c r="A71" s="48"/>
      <c r="B71" s="49"/>
      <c r="C71" s="8" t="s">
        <v>53</v>
      </c>
      <c r="D71" s="8" t="s">
        <v>123</v>
      </c>
      <c r="E71" s="8" t="s">
        <v>54</v>
      </c>
      <c r="F71" s="8" t="s">
        <v>55</v>
      </c>
      <c r="G71" s="8" t="s">
        <v>56</v>
      </c>
      <c r="H71" s="45"/>
    </row>
    <row r="72" spans="1:8" x14ac:dyDescent="0.2">
      <c r="A72" s="50"/>
      <c r="B72" s="51"/>
      <c r="C72" s="9">
        <v>1</v>
      </c>
      <c r="D72" s="9">
        <v>2</v>
      </c>
      <c r="E72" s="9" t="s">
        <v>124</v>
      </c>
      <c r="F72" s="9">
        <v>4</v>
      </c>
      <c r="G72" s="9">
        <v>5</v>
      </c>
      <c r="H72" s="9" t="s">
        <v>125</v>
      </c>
    </row>
    <row r="73" spans="1:8" x14ac:dyDescent="0.2">
      <c r="A73" s="4"/>
      <c r="B73" s="2" t="s">
        <v>8</v>
      </c>
      <c r="C73" s="12">
        <v>0</v>
      </c>
      <c r="D73" s="12">
        <v>0</v>
      </c>
      <c r="E73" s="12">
        <f>C73+D73</f>
        <v>0</v>
      </c>
      <c r="F73" s="12">
        <v>0</v>
      </c>
      <c r="G73" s="12">
        <v>0</v>
      </c>
      <c r="H73" s="12">
        <f>E73-F73</f>
        <v>0</v>
      </c>
    </row>
    <row r="74" spans="1:8" x14ac:dyDescent="0.2">
      <c r="A74" s="4"/>
      <c r="B74" s="2" t="s">
        <v>9</v>
      </c>
      <c r="C74" s="12">
        <v>0</v>
      </c>
      <c r="D74" s="12">
        <v>0</v>
      </c>
      <c r="E74" s="12">
        <f t="shared" ref="E74:E76" si="107">C74+D74</f>
        <v>0</v>
      </c>
      <c r="F74" s="12">
        <v>0</v>
      </c>
      <c r="G74" s="12">
        <v>0</v>
      </c>
      <c r="H74" s="12">
        <f t="shared" ref="H74:H76" si="108">E74-F74</f>
        <v>0</v>
      </c>
    </row>
    <row r="75" spans="1:8" x14ac:dyDescent="0.2">
      <c r="A75" s="4"/>
      <c r="B75" s="2" t="s">
        <v>10</v>
      </c>
      <c r="C75" s="12">
        <v>0</v>
      </c>
      <c r="D75" s="12">
        <v>0</v>
      </c>
      <c r="E75" s="12">
        <f t="shared" si="107"/>
        <v>0</v>
      </c>
      <c r="F75" s="12">
        <v>0</v>
      </c>
      <c r="G75" s="12">
        <v>0</v>
      </c>
      <c r="H75" s="12">
        <f t="shared" si="108"/>
        <v>0</v>
      </c>
    </row>
    <row r="76" spans="1:8" x14ac:dyDescent="0.2">
      <c r="A76" s="4"/>
      <c r="B76" s="2" t="s">
        <v>127</v>
      </c>
      <c r="C76" s="12">
        <v>0</v>
      </c>
      <c r="D76" s="12">
        <v>0</v>
      </c>
      <c r="E76" s="12">
        <f t="shared" si="107"/>
        <v>0</v>
      </c>
      <c r="F76" s="12">
        <v>0</v>
      </c>
      <c r="G76" s="12">
        <v>0</v>
      </c>
      <c r="H76" s="12">
        <f t="shared" si="108"/>
        <v>0</v>
      </c>
    </row>
    <row r="77" spans="1:8" x14ac:dyDescent="0.2">
      <c r="A77" s="17"/>
      <c r="B77" s="31" t="s">
        <v>51</v>
      </c>
      <c r="C77" s="40">
        <f t="shared" ref="C77:H77" si="109">SUM(C73:C76)</f>
        <v>0</v>
      </c>
      <c r="D77" s="40">
        <f t="shared" si="109"/>
        <v>0</v>
      </c>
      <c r="E77" s="40">
        <f t="shared" si="109"/>
        <v>0</v>
      </c>
      <c r="F77" s="40">
        <f t="shared" si="109"/>
        <v>0</v>
      </c>
      <c r="G77" s="40">
        <f t="shared" si="109"/>
        <v>0</v>
      </c>
      <c r="H77" s="40">
        <f t="shared" si="109"/>
        <v>0</v>
      </c>
    </row>
    <row r="80" spans="1:8" ht="45" customHeight="1" x14ac:dyDescent="0.2">
      <c r="A80" s="41" t="s">
        <v>191</v>
      </c>
      <c r="B80" s="42"/>
      <c r="C80" s="42"/>
      <c r="D80" s="42"/>
      <c r="E80" s="42"/>
      <c r="F80" s="42"/>
      <c r="G80" s="42"/>
      <c r="H80" s="43"/>
    </row>
    <row r="81" spans="1:8" x14ac:dyDescent="0.2">
      <c r="A81" s="46" t="s">
        <v>52</v>
      </c>
      <c r="B81" s="47"/>
      <c r="C81" s="41" t="s">
        <v>58</v>
      </c>
      <c r="D81" s="42"/>
      <c r="E81" s="42"/>
      <c r="F81" s="42"/>
      <c r="G81" s="43"/>
      <c r="H81" s="44" t="s">
        <v>57</v>
      </c>
    </row>
    <row r="82" spans="1:8" ht="22.5" x14ac:dyDescent="0.2">
      <c r="A82" s="48"/>
      <c r="B82" s="49"/>
      <c r="C82" s="8" t="s">
        <v>53</v>
      </c>
      <c r="D82" s="8" t="s">
        <v>123</v>
      </c>
      <c r="E82" s="8" t="s">
        <v>54</v>
      </c>
      <c r="F82" s="8" t="s">
        <v>55</v>
      </c>
      <c r="G82" s="8" t="s">
        <v>56</v>
      </c>
      <c r="H82" s="45"/>
    </row>
    <row r="83" spans="1:8" x14ac:dyDescent="0.2">
      <c r="A83" s="50"/>
      <c r="B83" s="51"/>
      <c r="C83" s="9">
        <v>1</v>
      </c>
      <c r="D83" s="9">
        <v>2</v>
      </c>
      <c r="E83" s="9" t="s">
        <v>124</v>
      </c>
      <c r="F83" s="9">
        <v>4</v>
      </c>
      <c r="G83" s="9">
        <v>5</v>
      </c>
      <c r="H83" s="9" t="s">
        <v>125</v>
      </c>
    </row>
    <row r="84" spans="1:8" x14ac:dyDescent="0.2">
      <c r="A84" s="4"/>
      <c r="B84" s="19" t="s">
        <v>12</v>
      </c>
      <c r="C84" s="12">
        <v>500000000</v>
      </c>
      <c r="D84" s="12">
        <v>55920715.869999997</v>
      </c>
      <c r="E84" s="12">
        <f t="shared" ref="E84:E90" si="110">C84+D84</f>
        <v>555920715.87</v>
      </c>
      <c r="F84" s="12">
        <v>88795873.25</v>
      </c>
      <c r="G84" s="12">
        <v>81949853.730000004</v>
      </c>
      <c r="H84" s="12">
        <f t="shared" ref="H84:H90" si="111">E84-F84</f>
        <v>467124842.62</v>
      </c>
    </row>
    <row r="85" spans="1:8" x14ac:dyDescent="0.2">
      <c r="A85" s="4"/>
      <c r="B85" s="19" t="s">
        <v>11</v>
      </c>
      <c r="C85" s="12">
        <v>0</v>
      </c>
      <c r="D85" s="12">
        <v>0</v>
      </c>
      <c r="E85" s="12">
        <f t="shared" si="110"/>
        <v>0</v>
      </c>
      <c r="F85" s="12">
        <v>0</v>
      </c>
      <c r="G85" s="12">
        <v>0</v>
      </c>
      <c r="H85" s="12">
        <f t="shared" si="111"/>
        <v>0</v>
      </c>
    </row>
    <row r="86" spans="1:8" x14ac:dyDescent="0.2">
      <c r="A86" s="4"/>
      <c r="B86" s="19" t="s">
        <v>13</v>
      </c>
      <c r="C86" s="12">
        <v>0</v>
      </c>
      <c r="D86" s="12">
        <v>0</v>
      </c>
      <c r="E86" s="12">
        <f t="shared" si="110"/>
        <v>0</v>
      </c>
      <c r="F86" s="12">
        <v>0</v>
      </c>
      <c r="G86" s="12">
        <v>0</v>
      </c>
      <c r="H86" s="12">
        <f t="shared" si="111"/>
        <v>0</v>
      </c>
    </row>
    <row r="87" spans="1:8" x14ac:dyDescent="0.2">
      <c r="A87" s="4"/>
      <c r="B87" s="19" t="s">
        <v>25</v>
      </c>
      <c r="C87" s="12">
        <v>0</v>
      </c>
      <c r="D87" s="12">
        <v>0</v>
      </c>
      <c r="E87" s="12">
        <f t="shared" si="110"/>
        <v>0</v>
      </c>
      <c r="F87" s="12">
        <v>0</v>
      </c>
      <c r="G87" s="12">
        <v>0</v>
      </c>
      <c r="H87" s="12">
        <f t="shared" si="111"/>
        <v>0</v>
      </c>
    </row>
    <row r="88" spans="1:8" ht="11.25" customHeight="1" x14ac:dyDescent="0.2">
      <c r="A88" s="4"/>
      <c r="B88" s="19" t="s">
        <v>26</v>
      </c>
      <c r="C88" s="12">
        <v>0</v>
      </c>
      <c r="D88" s="12">
        <v>0</v>
      </c>
      <c r="E88" s="12">
        <f t="shared" si="110"/>
        <v>0</v>
      </c>
      <c r="F88" s="12">
        <v>0</v>
      </c>
      <c r="G88" s="12">
        <v>0</v>
      </c>
      <c r="H88" s="12">
        <f t="shared" si="111"/>
        <v>0</v>
      </c>
    </row>
    <row r="89" spans="1:8" x14ac:dyDescent="0.2">
      <c r="A89" s="4"/>
      <c r="B89" s="19" t="s">
        <v>33</v>
      </c>
      <c r="C89" s="12">
        <v>0</v>
      </c>
      <c r="D89" s="12">
        <v>0</v>
      </c>
      <c r="E89" s="12">
        <f t="shared" si="110"/>
        <v>0</v>
      </c>
      <c r="F89" s="12">
        <v>0</v>
      </c>
      <c r="G89" s="12">
        <v>0</v>
      </c>
      <c r="H89" s="12">
        <f t="shared" si="111"/>
        <v>0</v>
      </c>
    </row>
    <row r="90" spans="1:8" x14ac:dyDescent="0.2">
      <c r="A90" s="4"/>
      <c r="B90" s="19" t="s">
        <v>14</v>
      </c>
      <c r="C90" s="12">
        <v>0</v>
      </c>
      <c r="D90" s="12">
        <v>0</v>
      </c>
      <c r="E90" s="12">
        <f t="shared" si="110"/>
        <v>0</v>
      </c>
      <c r="F90" s="12">
        <v>0</v>
      </c>
      <c r="G90" s="12">
        <v>0</v>
      </c>
      <c r="H90" s="12">
        <f t="shared" si="111"/>
        <v>0</v>
      </c>
    </row>
    <row r="91" spans="1:8" x14ac:dyDescent="0.2">
      <c r="A91" s="17"/>
      <c r="B91" s="31" t="s">
        <v>51</v>
      </c>
      <c r="C91" s="40">
        <f t="shared" ref="C91:H91" si="112">SUM(C84:C90)</f>
        <v>500000000</v>
      </c>
      <c r="D91" s="40">
        <f t="shared" si="112"/>
        <v>55920715.869999997</v>
      </c>
      <c r="E91" s="40">
        <f t="shared" si="112"/>
        <v>555920715.87</v>
      </c>
      <c r="F91" s="40">
        <f t="shared" si="112"/>
        <v>88795873.25</v>
      </c>
      <c r="G91" s="40">
        <f t="shared" si="112"/>
        <v>81949853.730000004</v>
      </c>
      <c r="H91" s="40">
        <f t="shared" si="112"/>
        <v>467124842.62</v>
      </c>
    </row>
    <row r="93" spans="1:8" x14ac:dyDescent="0.2">
      <c r="A93" s="1" t="s">
        <v>126</v>
      </c>
    </row>
  </sheetData>
  <sheetProtection formatCells="0" formatColumns="0" formatRows="0" insertRows="0" deleteRows="0" autoFilter="0"/>
  <mergeCells count="12">
    <mergeCell ref="A1:H1"/>
    <mergeCell ref="A2:B4"/>
    <mergeCell ref="A69:H69"/>
    <mergeCell ref="A70:B72"/>
    <mergeCell ref="C2:G2"/>
    <mergeCell ref="H2:H3"/>
    <mergeCell ref="A80:H80"/>
    <mergeCell ref="A81:B83"/>
    <mergeCell ref="C81:G81"/>
    <mergeCell ref="H81:H82"/>
    <mergeCell ref="C70:G70"/>
    <mergeCell ref="H70:H7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B45" sqref="B45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192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205889226.34999999</v>
      </c>
      <c r="D5" s="35">
        <f t="shared" si="0"/>
        <v>14348259.050000001</v>
      </c>
      <c r="E5" s="35">
        <f t="shared" si="0"/>
        <v>220237485.39999998</v>
      </c>
      <c r="F5" s="35">
        <f t="shared" si="0"/>
        <v>39488760.18</v>
      </c>
      <c r="G5" s="35">
        <f t="shared" si="0"/>
        <v>38481809.980000004</v>
      </c>
      <c r="H5" s="35">
        <f t="shared" si="0"/>
        <v>180748725.22</v>
      </c>
    </row>
    <row r="6" spans="1:8" x14ac:dyDescent="0.2">
      <c r="A6" s="22"/>
      <c r="B6" s="25" t="s">
        <v>41</v>
      </c>
      <c r="C6" s="12">
        <v>12608496</v>
      </c>
      <c r="D6" s="12">
        <v>3000</v>
      </c>
      <c r="E6" s="12">
        <f>C6+D6</f>
        <v>12611496</v>
      </c>
      <c r="F6" s="12">
        <v>2649376.4700000002</v>
      </c>
      <c r="G6" s="12">
        <v>2649376.4700000002</v>
      </c>
      <c r="H6" s="12">
        <f>E6-F6</f>
        <v>9962119.5299999993</v>
      </c>
    </row>
    <row r="7" spans="1:8" x14ac:dyDescent="0.2">
      <c r="A7" s="22"/>
      <c r="B7" s="25" t="s">
        <v>16</v>
      </c>
      <c r="C7" s="12">
        <v>595685</v>
      </c>
      <c r="D7" s="12">
        <v>0</v>
      </c>
      <c r="E7" s="12">
        <f t="shared" ref="E7:E13" si="1">C7+D7</f>
        <v>595685</v>
      </c>
      <c r="F7" s="12">
        <v>83465</v>
      </c>
      <c r="G7" s="12">
        <v>83465</v>
      </c>
      <c r="H7" s="12">
        <f t="shared" ref="H7:H13" si="2">E7-F7</f>
        <v>512220</v>
      </c>
    </row>
    <row r="8" spans="1:8" x14ac:dyDescent="0.2">
      <c r="A8" s="22"/>
      <c r="B8" s="25" t="s">
        <v>128</v>
      </c>
      <c r="C8" s="12">
        <v>52284843</v>
      </c>
      <c r="D8" s="12">
        <v>1876000</v>
      </c>
      <c r="E8" s="12">
        <f t="shared" si="1"/>
        <v>54160843</v>
      </c>
      <c r="F8" s="12">
        <v>11828552.84</v>
      </c>
      <c r="G8" s="12">
        <v>11711812.34</v>
      </c>
      <c r="H8" s="12">
        <f t="shared" si="2"/>
        <v>42332290.159999996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55628550.469999999</v>
      </c>
      <c r="D10" s="12">
        <v>9916259.0500000007</v>
      </c>
      <c r="E10" s="12">
        <f t="shared" si="1"/>
        <v>65544809.519999996</v>
      </c>
      <c r="F10" s="12">
        <v>7402795.6799999997</v>
      </c>
      <c r="G10" s="12">
        <v>6971307.8200000003</v>
      </c>
      <c r="H10" s="12">
        <f t="shared" si="2"/>
        <v>58142013.839999996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66658368.880000003</v>
      </c>
      <c r="D12" s="12">
        <v>2478000</v>
      </c>
      <c r="E12" s="12">
        <f t="shared" si="1"/>
        <v>69136368.879999995</v>
      </c>
      <c r="F12" s="12">
        <v>14082075.75</v>
      </c>
      <c r="G12" s="12">
        <v>13623353.91</v>
      </c>
      <c r="H12" s="12">
        <f t="shared" si="2"/>
        <v>55054293.129999995</v>
      </c>
    </row>
    <row r="13" spans="1:8" x14ac:dyDescent="0.2">
      <c r="A13" s="22"/>
      <c r="B13" s="25" t="s">
        <v>18</v>
      </c>
      <c r="C13" s="12">
        <v>18113283</v>
      </c>
      <c r="D13" s="12">
        <v>75000</v>
      </c>
      <c r="E13" s="12">
        <f t="shared" si="1"/>
        <v>18188283</v>
      </c>
      <c r="F13" s="12">
        <v>3442494.44</v>
      </c>
      <c r="G13" s="12">
        <v>3442494.44</v>
      </c>
      <c r="H13" s="12">
        <f t="shared" si="2"/>
        <v>14745788.560000001</v>
      </c>
    </row>
    <row r="14" spans="1:8" x14ac:dyDescent="0.2">
      <c r="A14" s="24" t="s">
        <v>19</v>
      </c>
      <c r="B14" s="26"/>
      <c r="C14" s="35">
        <f t="shared" ref="C14:H14" si="3">SUM(C15:C21)</f>
        <v>284855168.81</v>
      </c>
      <c r="D14" s="35">
        <f t="shared" si="3"/>
        <v>28848088.490000002</v>
      </c>
      <c r="E14" s="35">
        <f t="shared" si="3"/>
        <v>313703257.30000001</v>
      </c>
      <c r="F14" s="35">
        <f t="shared" si="3"/>
        <v>43029522.069999993</v>
      </c>
      <c r="G14" s="35">
        <f t="shared" si="3"/>
        <v>39002572.670000002</v>
      </c>
      <c r="H14" s="35">
        <f t="shared" si="3"/>
        <v>270673735.23000002</v>
      </c>
    </row>
    <row r="15" spans="1:8" x14ac:dyDescent="0.2">
      <c r="A15" s="22"/>
      <c r="B15" s="25" t="s">
        <v>43</v>
      </c>
      <c r="C15" s="12">
        <v>10857201</v>
      </c>
      <c r="D15" s="12">
        <v>2557654.5699999998</v>
      </c>
      <c r="E15" s="12">
        <f>C15+D15</f>
        <v>13414855.57</v>
      </c>
      <c r="F15" s="12">
        <v>1915686.86</v>
      </c>
      <c r="G15" s="12">
        <v>1915686.86</v>
      </c>
      <c r="H15" s="12">
        <f t="shared" ref="H15:H21" si="4">E15-F15</f>
        <v>11499168.710000001</v>
      </c>
    </row>
    <row r="16" spans="1:8" x14ac:dyDescent="0.2">
      <c r="A16" s="22"/>
      <c r="B16" s="25" t="s">
        <v>27</v>
      </c>
      <c r="C16" s="12">
        <v>247004849</v>
      </c>
      <c r="D16" s="12">
        <v>21318554.170000002</v>
      </c>
      <c r="E16" s="12">
        <f t="shared" ref="E16:E21" si="5">C16+D16</f>
        <v>268323403.17000002</v>
      </c>
      <c r="F16" s="12">
        <v>35245186.200000003</v>
      </c>
      <c r="G16" s="12">
        <v>31629618.100000001</v>
      </c>
      <c r="H16" s="12">
        <f t="shared" si="4"/>
        <v>233078216.97000003</v>
      </c>
    </row>
    <row r="17" spans="1:8" x14ac:dyDescent="0.2">
      <c r="A17" s="22"/>
      <c r="B17" s="25" t="s">
        <v>20</v>
      </c>
      <c r="C17" s="12">
        <v>739371.81</v>
      </c>
      <c r="D17" s="12">
        <v>760000</v>
      </c>
      <c r="E17" s="12">
        <f t="shared" si="5"/>
        <v>1499371.81</v>
      </c>
      <c r="F17" s="12">
        <v>119391.94</v>
      </c>
      <c r="G17" s="12">
        <v>115857</v>
      </c>
      <c r="H17" s="12">
        <f t="shared" si="4"/>
        <v>1379979.87</v>
      </c>
    </row>
    <row r="18" spans="1:8" x14ac:dyDescent="0.2">
      <c r="A18" s="22"/>
      <c r="B18" s="25" t="s">
        <v>44</v>
      </c>
      <c r="C18" s="12">
        <v>10699004</v>
      </c>
      <c r="D18" s="12">
        <v>3383625.71</v>
      </c>
      <c r="E18" s="12">
        <f t="shared" si="5"/>
        <v>14082629.710000001</v>
      </c>
      <c r="F18" s="12">
        <v>2938973.73</v>
      </c>
      <c r="G18" s="12">
        <v>2531127.37</v>
      </c>
      <c r="H18" s="12">
        <f t="shared" si="4"/>
        <v>11143655.98</v>
      </c>
    </row>
    <row r="19" spans="1:8" x14ac:dyDescent="0.2">
      <c r="A19" s="22"/>
      <c r="B19" s="25" t="s">
        <v>45</v>
      </c>
      <c r="C19" s="12">
        <v>7549509</v>
      </c>
      <c r="D19" s="12">
        <v>100000</v>
      </c>
      <c r="E19" s="12">
        <f t="shared" si="5"/>
        <v>7649509</v>
      </c>
      <c r="F19" s="12">
        <v>374809</v>
      </c>
      <c r="G19" s="12">
        <v>374809</v>
      </c>
      <c r="H19" s="12">
        <f t="shared" si="4"/>
        <v>7274700</v>
      </c>
    </row>
    <row r="20" spans="1:8" x14ac:dyDescent="0.2">
      <c r="A20" s="22"/>
      <c r="B20" s="25" t="s">
        <v>46</v>
      </c>
      <c r="C20" s="12">
        <v>8005234</v>
      </c>
      <c r="D20" s="12">
        <v>728254.04</v>
      </c>
      <c r="E20" s="12">
        <f t="shared" si="5"/>
        <v>8733488.0399999991</v>
      </c>
      <c r="F20" s="12">
        <v>2435474.34</v>
      </c>
      <c r="G20" s="12">
        <v>2435474.34</v>
      </c>
      <c r="H20" s="12">
        <f t="shared" si="4"/>
        <v>6298013.6999999993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7048462</v>
      </c>
      <c r="D22" s="35">
        <f t="shared" si="6"/>
        <v>12724368.33</v>
      </c>
      <c r="E22" s="35">
        <f t="shared" si="6"/>
        <v>19772830.329999998</v>
      </c>
      <c r="F22" s="35">
        <f t="shared" si="6"/>
        <v>5705984.0300000003</v>
      </c>
      <c r="G22" s="35">
        <f t="shared" si="6"/>
        <v>3893864.1100000003</v>
      </c>
      <c r="H22" s="35">
        <f t="shared" si="6"/>
        <v>14066846.300000001</v>
      </c>
    </row>
    <row r="23" spans="1:8" x14ac:dyDescent="0.2">
      <c r="A23" s="22"/>
      <c r="B23" s="25" t="s">
        <v>28</v>
      </c>
      <c r="C23" s="12">
        <v>5780567</v>
      </c>
      <c r="D23" s="12">
        <v>200000</v>
      </c>
      <c r="E23" s="12">
        <f>C23+D23</f>
        <v>5980567</v>
      </c>
      <c r="F23" s="12">
        <v>1073870.72</v>
      </c>
      <c r="G23" s="12">
        <v>1073870.72</v>
      </c>
      <c r="H23" s="12">
        <f t="shared" ref="H23:H31" si="7">E23-F23</f>
        <v>4906696.28</v>
      </c>
    </row>
    <row r="24" spans="1:8" x14ac:dyDescent="0.2">
      <c r="A24" s="22"/>
      <c r="B24" s="25" t="s">
        <v>23</v>
      </c>
      <c r="C24" s="12">
        <v>50000</v>
      </c>
      <c r="D24" s="12">
        <v>6393549.3600000003</v>
      </c>
      <c r="E24" s="12">
        <f t="shared" ref="E24:E31" si="8">C24+D24</f>
        <v>6443549.3600000003</v>
      </c>
      <c r="F24" s="12">
        <v>0</v>
      </c>
      <c r="G24" s="12">
        <v>0</v>
      </c>
      <c r="H24" s="12">
        <f t="shared" si="7"/>
        <v>6443549.3600000003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5997818.9699999997</v>
      </c>
      <c r="E27" s="12">
        <f t="shared" si="8"/>
        <v>5997818.9699999997</v>
      </c>
      <c r="F27" s="12">
        <v>4463686.6100000003</v>
      </c>
      <c r="G27" s="12">
        <v>2651566.69</v>
      </c>
      <c r="H27" s="12">
        <f t="shared" si="7"/>
        <v>1534132.3599999994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1217895</v>
      </c>
      <c r="D29" s="12">
        <v>133000</v>
      </c>
      <c r="E29" s="12">
        <f t="shared" si="8"/>
        <v>1350895</v>
      </c>
      <c r="F29" s="12">
        <v>168426.7</v>
      </c>
      <c r="G29" s="12">
        <v>168426.7</v>
      </c>
      <c r="H29" s="12">
        <f t="shared" si="7"/>
        <v>1182468.3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2207142.84</v>
      </c>
      <c r="D32" s="35">
        <f t="shared" si="9"/>
        <v>0</v>
      </c>
      <c r="E32" s="35">
        <f t="shared" si="9"/>
        <v>2207142.84</v>
      </c>
      <c r="F32" s="35">
        <f t="shared" si="9"/>
        <v>571606.97</v>
      </c>
      <c r="G32" s="35">
        <f t="shared" si="9"/>
        <v>571606.97</v>
      </c>
      <c r="H32" s="35">
        <f t="shared" si="9"/>
        <v>1635535.8699999999</v>
      </c>
    </row>
    <row r="33" spans="1:8" x14ac:dyDescent="0.2">
      <c r="A33" s="22"/>
      <c r="B33" s="25" t="s">
        <v>50</v>
      </c>
      <c r="C33" s="12">
        <v>2207142.84</v>
      </c>
      <c r="D33" s="12">
        <v>0</v>
      </c>
      <c r="E33" s="12">
        <f>C33+D33</f>
        <v>2207142.84</v>
      </c>
      <c r="F33" s="12">
        <v>571606.97</v>
      </c>
      <c r="G33" s="12">
        <v>571606.97</v>
      </c>
      <c r="H33" s="12">
        <f t="shared" ref="H33:H36" si="10">E33-F33</f>
        <v>1635535.8699999999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500000000</v>
      </c>
      <c r="D37" s="40">
        <f t="shared" si="12"/>
        <v>55920715.870000005</v>
      </c>
      <c r="E37" s="40">
        <f t="shared" si="12"/>
        <v>555920715.87</v>
      </c>
      <c r="F37" s="40">
        <f t="shared" si="12"/>
        <v>88795873.25</v>
      </c>
      <c r="G37" s="40">
        <f t="shared" si="12"/>
        <v>81949853.730000004</v>
      </c>
      <c r="H37" s="40">
        <f t="shared" si="12"/>
        <v>467124842.62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126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2022-04-19T17:34:47Z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