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E35" i="1" l="1"/>
  <c r="H35" i="1"/>
  <c r="G35" i="1"/>
  <c r="D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<sst xmlns="http://schemas.openxmlformats.org/spreadsheetml/2006/main" count="66" uniqueCount="66">
  <si>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</si>
  <si>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</si>
  <si>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</si>
  <si>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</si>
  <si>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</si>
  <si>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</si>
  <si>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</si>
  <si>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</si>
  <si>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</si>
  <si>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</si>
  <si>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</si>
  <si>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</si>
  <si>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</si>
  <si>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</si>
  <si>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</si>
  <si>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</si>
  <si>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</si>
  <si>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</si>
  <si>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</si>
  <si>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</si>
  <si>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</si>
  <si>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</si>
  <si>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</si>
  <si>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</si>
  <si>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</si>
  <si>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</si>
  <si>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</si>
  <si>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</si>
  <si>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</si>
  <si>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</si>
  <si>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</si>
  <si>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</si>
  <si>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</si>
  <si>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</si>
  <si>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</si>
  <si>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</si>
  <si>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</si>
  <si>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</si>
  <si>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</si>
  <si>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</si>
  <si>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</si>
  <si>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</si>
  <si>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</si>
  <si>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</si>
  <si>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</si>
  <si>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</si>
  <si>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</si>
  <si>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</si>
  <si>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</si>
  <si>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</si>
  <si>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</si>
  <si>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</si>
  <si>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</si>
  <si>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</si>
  <si>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</si>
  <si>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</si>
  <si>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</si>
  <si>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</si>
  <si>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</si>
  <si>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</si>
  <si>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</si>
  <si>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</si>
  <si>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</si>
  <si>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</si>
  <si>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</si>
  <si>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Valle de Santiago, Gto.
Gasto por Categoría Programática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</si>
</sst>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topLeftCell="D1" zoomScaleNormal="100" zoomScaleSheetLayoutView="90" workbookViewId="0">
      <selection activeCell="H39" sqref="H39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6280000</v>
      </c>
      <c r="E6" s="16">
        <f>SUM(E7:E8)</f>
        <v>2709131.46</v>
      </c>
      <c r="F6" s="16">
        <f t="shared" ref="F6:I6" si="0">SUM(F7:F8)</f>
        <v>8989131.4600000009</v>
      </c>
      <c r="G6" s="16">
        <f t="shared" si="0"/>
        <v>0</v>
      </c>
      <c r="H6" s="16">
        <f t="shared" si="0"/>
        <v>0</v>
      </c>
      <c r="I6" s="16">
        <f t="shared" si="0"/>
        <v>8989131.4600000009</v>
      </c>
    </row>
    <row r="7" spans="1:9" x14ac:dyDescent="0.2">
      <c r="A7" s="15" t="s">
        <v>41</v>
      </c>
      <c r="B7" s="6"/>
      <c r="C7" s="3" t="s">
        <v>1</v>
      </c>
      <c r="D7" s="17">
        <v>6280000</v>
      </c>
      <c r="E7" s="17">
        <v>2709131.46</v>
      </c>
      <c r="F7" s="17">
        <f>D7+E7</f>
        <v>8989131.4600000009</v>
      </c>
      <c r="G7" s="17">
        <v>0</v>
      </c>
      <c r="H7" s="17">
        <v>0</v>
      </c>
      <c r="I7" s="17">
        <f>F7-G7</f>
        <v>8989131.4600000009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477257938.16000003</v>
      </c>
      <c r="E9" s="16">
        <f>SUM(E10:E17)</f>
        <v>53211584.409999996</v>
      </c>
      <c r="F9" s="16">
        <f t="shared" ref="F9:I9" si="1">SUM(F10:F17)</f>
        <v>530469522.57000005</v>
      </c>
      <c r="G9" s="16">
        <f t="shared" si="1"/>
        <v>85378788.219999999</v>
      </c>
      <c r="H9" s="16">
        <f t="shared" si="1"/>
        <v>78678533.909999996</v>
      </c>
      <c r="I9" s="16">
        <f t="shared" si="1"/>
        <v>445090734.35000002</v>
      </c>
    </row>
    <row r="10" spans="1:9" x14ac:dyDescent="0.2">
      <c r="A10" s="15" t="s">
        <v>43</v>
      </c>
      <c r="B10" s="6"/>
      <c r="C10" s="3" t="s">
        <v>4</v>
      </c>
      <c r="D10" s="17">
        <v>306265554.16000003</v>
      </c>
      <c r="E10" s="17">
        <v>18380459.050000001</v>
      </c>
      <c r="F10" s="17">
        <f t="shared" ref="F10:F17" si="2">D10+E10</f>
        <v>324646013.21000004</v>
      </c>
      <c r="G10" s="17">
        <v>58381916.740000002</v>
      </c>
      <c r="H10" s="17">
        <v>57517196.810000002</v>
      </c>
      <c r="I10" s="17">
        <f t="shared" ref="I10:I17" si="3">F10-G10</f>
        <v>266264096.47000003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5319142</v>
      </c>
      <c r="E12" s="17">
        <v>489460</v>
      </c>
      <c r="F12" s="17">
        <f t="shared" si="2"/>
        <v>5808602</v>
      </c>
      <c r="G12" s="17">
        <v>283416.92</v>
      </c>
      <c r="H12" s="17">
        <v>283416.92</v>
      </c>
      <c r="I12" s="17">
        <f t="shared" si="3"/>
        <v>5525185.0800000001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3713242</v>
      </c>
      <c r="E14" s="17">
        <v>0</v>
      </c>
      <c r="F14" s="17">
        <f t="shared" si="2"/>
        <v>3713242</v>
      </c>
      <c r="G14" s="17">
        <v>760290.66</v>
      </c>
      <c r="H14" s="17">
        <v>760290.66</v>
      </c>
      <c r="I14" s="17">
        <f t="shared" si="3"/>
        <v>2952951.34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161960000</v>
      </c>
      <c r="E17" s="17">
        <v>34341665.359999999</v>
      </c>
      <c r="F17" s="17">
        <f t="shared" si="2"/>
        <v>196301665.36000001</v>
      </c>
      <c r="G17" s="17">
        <v>25953163.899999999</v>
      </c>
      <c r="H17" s="17">
        <v>20117629.52</v>
      </c>
      <c r="I17" s="17">
        <f t="shared" si="3"/>
        <v>170348501.46000001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2142746</v>
      </c>
      <c r="E18" s="16">
        <f>SUM(E19:E21)</f>
        <v>0</v>
      </c>
      <c r="F18" s="16">
        <f t="shared" ref="F18:I18" si="4">SUM(F19:F21)</f>
        <v>2142746</v>
      </c>
      <c r="G18" s="16">
        <f t="shared" si="4"/>
        <v>303923.65999999997</v>
      </c>
      <c r="H18" s="16">
        <f t="shared" si="4"/>
        <v>303923.65999999997</v>
      </c>
      <c r="I18" s="16">
        <f t="shared" si="4"/>
        <v>1838822.34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2142746</v>
      </c>
      <c r="E20" s="17">
        <v>0</v>
      </c>
      <c r="F20" s="17">
        <f t="shared" si="5"/>
        <v>2142746</v>
      </c>
      <c r="G20" s="17">
        <v>303923.65999999997</v>
      </c>
      <c r="H20" s="17">
        <v>303923.65999999997</v>
      </c>
      <c r="I20" s="17">
        <f t="shared" si="6"/>
        <v>1838822.34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3850000</v>
      </c>
      <c r="E22" s="16">
        <f>SUM(E23:E24)</f>
        <v>0</v>
      </c>
      <c r="F22" s="16">
        <f t="shared" ref="F22:I22" si="7">SUM(F23:F24)</f>
        <v>3850000</v>
      </c>
      <c r="G22" s="16">
        <f t="shared" si="7"/>
        <v>967499.7</v>
      </c>
      <c r="H22" s="16">
        <f t="shared" si="7"/>
        <v>821734.49</v>
      </c>
      <c r="I22" s="16">
        <f t="shared" si="7"/>
        <v>2882500.3</v>
      </c>
    </row>
    <row r="23" spans="1:9" x14ac:dyDescent="0.2">
      <c r="A23" s="15" t="s">
        <v>54</v>
      </c>
      <c r="B23" s="6"/>
      <c r="C23" s="3" t="s">
        <v>17</v>
      </c>
      <c r="D23" s="17">
        <v>2850000</v>
      </c>
      <c r="E23" s="17">
        <v>0</v>
      </c>
      <c r="F23" s="17">
        <f t="shared" ref="F23:F24" si="8">D23+E23</f>
        <v>2850000</v>
      </c>
      <c r="G23" s="17">
        <v>947880.5</v>
      </c>
      <c r="H23" s="17">
        <v>802115.29</v>
      </c>
      <c r="I23" s="17">
        <f t="shared" ref="I23:I24" si="9">F23-G23</f>
        <v>1902119.5</v>
      </c>
    </row>
    <row r="24" spans="1:9" x14ac:dyDescent="0.2">
      <c r="A24" s="15" t="s">
        <v>55</v>
      </c>
      <c r="B24" s="6"/>
      <c r="C24" s="3" t="s">
        <v>18</v>
      </c>
      <c r="D24" s="17">
        <v>1000000</v>
      </c>
      <c r="E24" s="17">
        <v>0</v>
      </c>
      <c r="F24" s="17">
        <f t="shared" si="8"/>
        <v>1000000</v>
      </c>
      <c r="G24" s="17">
        <v>19619.2</v>
      </c>
      <c r="H24" s="17">
        <v>19619.2</v>
      </c>
      <c r="I24" s="17">
        <f t="shared" si="9"/>
        <v>980380.8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8262173</v>
      </c>
      <c r="E25" s="16">
        <f>SUM(E26:E29)</f>
        <v>0</v>
      </c>
      <c r="F25" s="16">
        <f t="shared" ref="F25:I25" si="10">SUM(F26:F29)</f>
        <v>8262173</v>
      </c>
      <c r="G25" s="16">
        <f t="shared" si="10"/>
        <v>1574054.7</v>
      </c>
      <c r="H25" s="16">
        <f t="shared" si="10"/>
        <v>1574054.7</v>
      </c>
      <c r="I25" s="16">
        <f t="shared" si="10"/>
        <v>6688118.2999999998</v>
      </c>
    </row>
    <row r="26" spans="1:9" x14ac:dyDescent="0.2">
      <c r="A26" s="15" t="s">
        <v>56</v>
      </c>
      <c r="B26" s="6"/>
      <c r="C26" s="3" t="s">
        <v>20</v>
      </c>
      <c r="D26" s="17">
        <v>8262173</v>
      </c>
      <c r="E26" s="17">
        <v>0</v>
      </c>
      <c r="F26" s="17">
        <f t="shared" ref="F26:F29" si="11">D26+E26</f>
        <v>8262173</v>
      </c>
      <c r="G26" s="17">
        <v>1574054.7</v>
      </c>
      <c r="H26" s="17">
        <v>1574054.7</v>
      </c>
      <c r="I26" s="17">
        <f t="shared" ref="I26:I29" si="12">F26-G26</f>
        <v>6688118.2999999998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2207142.84</v>
      </c>
      <c r="E33" s="16">
        <v>0</v>
      </c>
      <c r="F33" s="16">
        <f t="shared" si="14"/>
        <v>2207142.84</v>
      </c>
      <c r="G33" s="16">
        <v>571606.97</v>
      </c>
      <c r="H33" s="16">
        <v>571606.97</v>
      </c>
      <c r="I33" s="16">
        <f t="shared" si="15"/>
        <v>1635535.8699999999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500000000</v>
      </c>
      <c r="E35" s="18">
        <f t="shared" ref="E35:I35" si="16">SUM(E6+E9+E18+E22+E25+E30+E32+E33+E34)</f>
        <v>55920715.869999997</v>
      </c>
      <c r="F35" s="18">
        <f t="shared" si="16"/>
        <v>555920715.87000012</v>
      </c>
      <c r="G35" s="18">
        <f t="shared" si="16"/>
        <v>88795873.25</v>
      </c>
      <c r="H35" s="18">
        <f t="shared" si="16"/>
        <v>81949853.729999989</v>
      </c>
      <c r="I35" s="18">
        <f t="shared" si="16"/>
        <v>467124842.62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2022-04-19T23:21:45Z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