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6" i="4" l="1"/>
  <c r="B13" i="4"/>
  <c r="C63" i="4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C4" i="4"/>
  <c r="B4" i="4"/>
  <c r="C66" i="4"/>
  <c r="C24" i="4"/>
  <c r="B24" i="4"/>
  <c r="B68" i="4"/>
  <c r="C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<sst xmlns="http://schemas.openxmlformats.org/spreadsheetml/2006/main" count="58" uniqueCount="58">
  <si>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</si>
  <si>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</si>
  <si>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</si>
  <si>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</si>
  <si>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</si>
  <si>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</si>
  <si>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</si>
  <si>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</si>
  <si>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</si>
  <si>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</si>
  <si>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</si>
  <si>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</si>
  <si>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</si>
  <si>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</si>
  <si>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</si>
  <si>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</si>
  <si>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</si>
  <si>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</si>
  <si>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</si>
  <si>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</si>
  <si>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</si>
  <si>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</si>
  <si>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</si>
  <si>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</si>
  <si>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</si>
  <si>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</si>
  <si>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</si>
  <si>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</si>
  <si>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</si>
  <si>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</si>
  <si>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</si>
  <si>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</si>
  <si>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</si>
  <si>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</si>
  <si>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</si>
  <si>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</si>
  <si>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</si>
  <si>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</si>
  <si>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</si>
  <si>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</si>
  <si>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</si>
  <si>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</si>
  <si>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</si>
  <si>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</si>
  <si>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</si>
  <si>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</si>
  <si>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</si>
  <si>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</si>
  <si>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</si>
  <si>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</si>
  <si>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</si>
  <si>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</si>
  <si>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</si>
  <si>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</si>
  <si>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</si>
  <si>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</si>
  <si>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</si>
  <si>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Valle de Santiago, Gto.
Estado de Actividades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</si>
</sst>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left" vertical="top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37" zoomScaleNormal="100" workbookViewId="0">
      <selection activeCell="J67" sqref="J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39891922.18</v>
      </c>
      <c r="C4" s="9">
        <f>SUM(C5:C11)</f>
        <v>63072103.029999994</v>
      </c>
      <c r="D4" s="2"/>
    </row>
    <row r="5" spans="1:4" x14ac:dyDescent="0.2">
      <c r="A5" s="10" t="s">
        <v>1</v>
      </c>
      <c r="B5" s="11">
        <v>21034496.969999999</v>
      </c>
      <c r="C5" s="11">
        <v>22244998.789999999</v>
      </c>
      <c r="D5" s="4">
        <v>4110</v>
      </c>
    </row>
    <row r="6" spans="1:4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x14ac:dyDescent="0.2">
      <c r="A7" s="10" t="s">
        <v>11</v>
      </c>
      <c r="B7" s="11">
        <v>3196932.5</v>
      </c>
      <c r="C7" s="11">
        <v>8235675.3600000003</v>
      </c>
      <c r="D7" s="4">
        <v>4130</v>
      </c>
    </row>
    <row r="8" spans="1:4" x14ac:dyDescent="0.2">
      <c r="A8" s="10" t="s">
        <v>2</v>
      </c>
      <c r="B8" s="11">
        <v>12674860.85</v>
      </c>
      <c r="C8" s="11">
        <v>27878344.449999999</v>
      </c>
      <c r="D8" s="4">
        <v>4140</v>
      </c>
    </row>
    <row r="9" spans="1:4" x14ac:dyDescent="0.2">
      <c r="A9" s="10" t="s">
        <v>47</v>
      </c>
      <c r="B9" s="11">
        <v>2089275.48</v>
      </c>
      <c r="C9" s="11">
        <v>2648102.42</v>
      </c>
      <c r="D9" s="4">
        <v>4150</v>
      </c>
    </row>
    <row r="10" spans="1:4" x14ac:dyDescent="0.2">
      <c r="A10" s="10" t="s">
        <v>48</v>
      </c>
      <c r="B10" s="11">
        <v>896356.38</v>
      </c>
      <c r="C10" s="11">
        <v>2064982.01</v>
      </c>
      <c r="D10" s="4">
        <v>4160</v>
      </c>
    </row>
    <row r="11" spans="1:4" ht="11.25" customHeight="1" x14ac:dyDescent="0.2">
      <c r="A11" s="10" t="s">
        <v>49</v>
      </c>
      <c r="B11" s="11">
        <v>0</v>
      </c>
      <c r="C11" s="11">
        <v>0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213977088.27000001</v>
      </c>
      <c r="C13" s="9">
        <f>SUM(C14:C15)</f>
        <v>418805352.18000001</v>
      </c>
      <c r="D13" s="2"/>
    </row>
    <row r="14" spans="1:4" ht="22.5" x14ac:dyDescent="0.2">
      <c r="A14" s="10" t="s">
        <v>51</v>
      </c>
      <c r="B14" s="11">
        <v>213977088.27000001</v>
      </c>
      <c r="C14" s="11">
        <v>418805352.18000001</v>
      </c>
      <c r="D14" s="4">
        <v>4210</v>
      </c>
    </row>
    <row r="15" spans="1:4" ht="11.25" customHeight="1" x14ac:dyDescent="0.2">
      <c r="A15" s="10" t="s">
        <v>52</v>
      </c>
      <c r="B15" s="11">
        <v>0</v>
      </c>
      <c r="C15" s="11">
        <v>0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0</v>
      </c>
      <c r="C17" s="9">
        <f>SUM(C18:C22)</f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0</v>
      </c>
      <c r="C22" s="11">
        <v>0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253869010.45000002</v>
      </c>
      <c r="C24" s="13">
        <f>SUM(C4+C13+C17)</f>
        <v>481877455.20999998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121950707.78</v>
      </c>
      <c r="C27" s="9">
        <f>SUM(C28:C30)</f>
        <v>248272509.42000002</v>
      </c>
      <c r="D27" s="2"/>
    </row>
    <row r="28" spans="1:5" ht="11.25" customHeight="1" x14ac:dyDescent="0.2">
      <c r="A28" s="10" t="s">
        <v>37</v>
      </c>
      <c r="B28" s="11">
        <v>71962146.530000001</v>
      </c>
      <c r="C28" s="11">
        <v>158225656.30000001</v>
      </c>
      <c r="D28" s="4">
        <v>5110</v>
      </c>
    </row>
    <row r="29" spans="1:5" ht="11.25" customHeight="1" x14ac:dyDescent="0.2">
      <c r="A29" s="10" t="s">
        <v>16</v>
      </c>
      <c r="B29" s="11">
        <v>26543953.059999999</v>
      </c>
      <c r="C29" s="11">
        <v>34874326.560000002</v>
      </c>
      <c r="D29" s="4">
        <v>5120</v>
      </c>
    </row>
    <row r="30" spans="1:5" ht="11.25" customHeight="1" x14ac:dyDescent="0.2">
      <c r="A30" s="10" t="s">
        <v>17</v>
      </c>
      <c r="B30" s="11">
        <v>23444608.190000001</v>
      </c>
      <c r="C30" s="11">
        <v>55172526.560000002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15581359.41</v>
      </c>
      <c r="C32" s="9">
        <f>SUM(C33:C41)</f>
        <v>73392457.209999993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4">
        <v>5210</v>
      </c>
    </row>
    <row r="34" spans="1:4" ht="11.25" customHeight="1" x14ac:dyDescent="0.2">
      <c r="A34" s="10" t="s">
        <v>19</v>
      </c>
      <c r="B34" s="11">
        <v>8010328.0800000001</v>
      </c>
      <c r="C34" s="11">
        <v>15688893.960000001</v>
      </c>
      <c r="D34" s="4">
        <v>5220</v>
      </c>
    </row>
    <row r="35" spans="1:4" ht="11.25" customHeight="1" x14ac:dyDescent="0.2">
      <c r="A35" s="10" t="s">
        <v>20</v>
      </c>
      <c r="B35" s="11">
        <v>0</v>
      </c>
      <c r="C35" s="11">
        <v>7855100.79</v>
      </c>
      <c r="D35" s="4">
        <v>5230</v>
      </c>
    </row>
    <row r="36" spans="1:4" ht="11.25" customHeight="1" x14ac:dyDescent="0.2">
      <c r="A36" s="10" t="s">
        <v>21</v>
      </c>
      <c r="B36" s="11">
        <v>4434209.93</v>
      </c>
      <c r="C36" s="11">
        <v>42491979.189999998</v>
      </c>
      <c r="D36" s="4">
        <v>5240</v>
      </c>
    </row>
    <row r="37" spans="1:4" ht="11.25" customHeight="1" x14ac:dyDescent="0.2">
      <c r="A37" s="10" t="s">
        <v>22</v>
      </c>
      <c r="B37" s="11">
        <v>3136821.4</v>
      </c>
      <c r="C37" s="11">
        <v>7336483.2699999996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20000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1219682.26</v>
      </c>
      <c r="C43" s="9">
        <f>SUM(C44:C46)</f>
        <v>423065.08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1219682.26</v>
      </c>
      <c r="C46" s="11">
        <v>423065.08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359482.93</v>
      </c>
      <c r="C48" s="9">
        <f>SUM(C49:C53)</f>
        <v>619236.56000000006</v>
      </c>
      <c r="D48" s="2"/>
    </row>
    <row r="49" spans="1:4" ht="11.25" customHeight="1" x14ac:dyDescent="0.2">
      <c r="A49" s="10" t="s">
        <v>26</v>
      </c>
      <c r="B49" s="11">
        <v>359482.93</v>
      </c>
      <c r="C49" s="11">
        <v>619236.56000000006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0</v>
      </c>
      <c r="C55" s="9">
        <f>SUM(C56:C61)</f>
        <v>9679052.5800000001</v>
      </c>
      <c r="D55" s="2"/>
    </row>
    <row r="56" spans="1:4" ht="11.25" customHeight="1" x14ac:dyDescent="0.2">
      <c r="A56" s="10" t="s">
        <v>31</v>
      </c>
      <c r="B56" s="11">
        <v>0</v>
      </c>
      <c r="C56" s="11">
        <v>9679052.5800000001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15392388.15</v>
      </c>
      <c r="C63" s="9">
        <f>SUM(C64)</f>
        <v>16842067.530000001</v>
      </c>
      <c r="D63" s="2"/>
    </row>
    <row r="64" spans="1:4" ht="11.25" customHeight="1" x14ac:dyDescent="0.2">
      <c r="A64" s="10" t="s">
        <v>38</v>
      </c>
      <c r="B64" s="11">
        <v>15392388.15</v>
      </c>
      <c r="C64" s="11">
        <v>16842067.530000001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154503620.53</v>
      </c>
      <c r="C66" s="13">
        <f>C63+C55+C48+C43+C32+C27</f>
        <v>349228388.38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99365389.920000017</v>
      </c>
      <c r="C68" s="9">
        <f>C24-C66</f>
        <v>132649066.82999998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5"/>
      <c r="B70" s="1"/>
      <c r="C70" s="1"/>
      <c r="D70" s="2"/>
      <c r="E70" s="1"/>
      <c r="F70" s="1"/>
      <c r="G70" s="1"/>
      <c r="H70" s="1"/>
    </row>
    <row r="71" spans="1:8" x14ac:dyDescent="0.2">
      <c r="A71" s="19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2019-05-15T20:49:00Z</cp:lastPrinted>
  <dcterms:created xsi:type="dcterms:W3CDTF">2012-12-11T20:29:16Z</dcterms:created>
  <dcterms:modified xsi:type="dcterms:W3CDTF">2022-07-25T23:19:04Z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