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Archivos\Documents\CUENTA PÚBLICA\2022\REPORTES TRIMESTRALES\2\DIGITAL\"/>
    </mc:Choice>
  </mc:AlternateContent>
  <bookViews>
    <workbookView xWindow="-120" yWindow="-120" windowWidth="20730" windowHeight="11160"/>
  </bookViews>
  <sheets>
    <sheet name="PPI" sheetId="1" r:id="rId1"/>
    <sheet name="Instructivo_PPI" sheetId="4" r:id="rId2"/>
  </sheets>
  <definedNames>
    <definedName name="_xlnm._FilterDatabase" localSheetId="0" hidden="1">PPI!$A$3:$O$29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4" i="1" l="1"/>
  <c r="L34" i="1"/>
  <c r="M9" i="1"/>
  <c r="M11" i="1"/>
  <c r="M14" i="1"/>
  <c r="M15" i="1"/>
  <c r="M16" i="1"/>
  <c r="M17" i="1"/>
  <c r="M18" i="1"/>
  <c r="M19" i="1"/>
  <c r="M20" i="1"/>
  <c r="M22" i="1"/>
  <c r="M23" i="1"/>
  <c r="M24" i="1"/>
  <c r="M25" i="1"/>
  <c r="M28" i="1"/>
  <c r="M29" i="1"/>
  <c r="M31" i="1"/>
  <c r="M32" i="1"/>
  <c r="M33" i="1"/>
  <c r="M35" i="1"/>
  <c r="M36" i="1"/>
  <c r="M37" i="1"/>
  <c r="M38" i="1"/>
  <c r="M39" i="1"/>
  <c r="M40" i="1"/>
  <c r="M41" i="1"/>
  <c r="M42" i="1"/>
  <c r="M43" i="1"/>
  <c r="M44" i="1"/>
  <c r="M45" i="1"/>
  <c r="M46" i="1"/>
  <c r="M47" i="1"/>
  <c r="M48" i="1"/>
  <c r="M49" i="1"/>
  <c r="M50" i="1"/>
  <c r="M51" i="1"/>
  <c r="M52" i="1"/>
  <c r="M53" i="1"/>
  <c r="M54" i="1"/>
  <c r="M55" i="1"/>
  <c r="M56" i="1"/>
  <c r="L9" i="1"/>
  <c r="L28" i="1"/>
  <c r="L29" i="1"/>
  <c r="L31" i="1"/>
  <c r="L32" i="1"/>
  <c r="L33" i="1"/>
  <c r="F4" i="1" l="1"/>
  <c r="E4" i="1"/>
</calcChain>
</file>

<file path=xl/sharedStrings.xml><?xml version="1.0" encoding="utf-8"?>
<sst xmlns="http://schemas.openxmlformats.org/spreadsheetml/2006/main" count="337" uniqueCount="168">
  <si>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</si>
  <si>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</si>
  <si>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</si>
  <si>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</si>
  <si>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</si>
  <si>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</si>
  <si>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</si>
  <si>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</si>
  <si>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</si>
  <si>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</si>
  <si>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</si>
  <si>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</si>
  <si>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</si>
  <si>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</si>
  <si>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</si>
  <si>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</si>
  <si>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</si>
  <si>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</si>
  <si>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</si>
  <si>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</si>
  <si>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</si>
  <si>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</si>
  <si>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</si>
  <si>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</si>
  <si>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</si>
  <si>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</si>
  <si>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</si>
  <si>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</si>
  <si>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</si>
  <si>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</si>
  <si>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</si>
  <si>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</si>
  <si>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</si>
  <si>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</si>
  <si>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</si>
  <si>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</si>
  <si>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</si>
  <si>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</si>
  <si>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</si>
  <si>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</si>
  <si>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Unidad de medida</t>
  </si>
  <si>
    <r>
      <rPr>
        <b/>
        <sz val="8"/>
        <color indexed="8"/>
        <rFont val="Arial"/>
        <family val="2"/>
      </rPr>
      <t>META UNIDAD DE MEDIDA</t>
    </r>
    <r>
      <rPr>
        <sz val="8"/>
        <color indexed="8"/>
        <rFont val="Arial"/>
        <family val="2"/>
      </rPr>
      <t>: Indicar la unidad de medida de la meta acorde al entregable.</t>
    </r>
  </si>
  <si>
    <t>E0026</t>
  </si>
  <si>
    <t>Obra Pública</t>
  </si>
  <si>
    <t>Admn Gob Desp Tesorer</t>
  </si>
  <si>
    <t>31111-0501</t>
  </si>
  <si>
    <t xml:space="preserve"> $-   </t>
  </si>
  <si>
    <t>Aportaciones de Beneficiarios de obras y acciones</t>
  </si>
  <si>
    <t>K0003</t>
  </si>
  <si>
    <t>Obra FAIS</t>
  </si>
  <si>
    <t>31111-0703</t>
  </si>
  <si>
    <t>K0004</t>
  </si>
  <si>
    <t>Obra Rec Federal</t>
  </si>
  <si>
    <t>K0122</t>
  </si>
  <si>
    <t>Colector</t>
  </si>
  <si>
    <t>K0197</t>
  </si>
  <si>
    <t>Bacheo Recurso Municipal</t>
  </si>
  <si>
    <t>Obra</t>
  </si>
  <si>
    <t>K0213</t>
  </si>
  <si>
    <t>Rehabilitación de Caminos Sacacosechas en el Municipio de Valle de Santiago., en diferentes Localidades</t>
  </si>
  <si>
    <t>Kilómetro</t>
  </si>
  <si>
    <t>K0215</t>
  </si>
  <si>
    <t>Construcción Cancha de Usos Múltiples de Prácticas en la Localidad la Coalanda</t>
  </si>
  <si>
    <t>Cancha</t>
  </si>
  <si>
    <t>K0298</t>
  </si>
  <si>
    <t xml:space="preserve">Construcción sala de espera hospital Bicentenario </t>
  </si>
  <si>
    <t>K0332</t>
  </si>
  <si>
    <t>Rehabilitación de Parque Público en el Municipio de Valle de Santiago, Gto., en la Localidad Valle de Santiago, en la Colonia Centro, en la Calle Juárez (Alameda) Primera Etapa</t>
  </si>
  <si>
    <t>metro cuadrado</t>
  </si>
  <si>
    <t>K0342</t>
  </si>
  <si>
    <t xml:space="preserve">Construcción de Calle con Concreto en el  Municipio de Valle de Santiago, Gto., en la Localidad Valle de Santiago, en la Colonia Centro  en la Calle Democracia </t>
  </si>
  <si>
    <t>K0343</t>
  </si>
  <si>
    <t xml:space="preserve">Construcción de Calle con asfalto en el Municipio de Valle de Santiago, Gto., en la Localidad San Antonio de Mogotes, en la Calle Juan Barrón </t>
  </si>
  <si>
    <t>K0345</t>
  </si>
  <si>
    <t xml:space="preserve">Construcción de pavimento con Concreto en el Municipio de Valle de Santiago, Gto., en la Localidad Santa Barbara, en la Calle Guerrero </t>
  </si>
  <si>
    <t>K0346</t>
  </si>
  <si>
    <t xml:space="preserve">Construcción de calle con empedrado en el Municipio de Valle de Santiago, Gto., en la Localidad Cerro Colorado en la calle Adolfo López Mateos </t>
  </si>
  <si>
    <t>K0347</t>
  </si>
  <si>
    <t xml:space="preserve">Construcción de calle con concreto, en el Municipio de Valle de Santiago, Gto., en la Colonia Malpais calle Mandarina </t>
  </si>
  <si>
    <t>K0349</t>
  </si>
  <si>
    <t>Construcción de calle con empedrado, en el Municipio de Valle de Santiago, Gto., en la Localidad  Quiriceo, en la Calle de Acceso</t>
  </si>
  <si>
    <t>K0351</t>
  </si>
  <si>
    <t>Construcción de calle con piedra, en el Municipio de Valle de Santiago, Gto., en la Localidad de Copales en la calle de Acceso del Kinder a la Iglesia</t>
  </si>
  <si>
    <t>K0352</t>
  </si>
  <si>
    <t>Ampliación de Drenaje Sanitario, en el Municipio de Valle de Santiago, Gto., en la Localidad de Charco de Parangueo, en la Calle Domingo Ledesma</t>
  </si>
  <si>
    <t>K0367</t>
  </si>
  <si>
    <t xml:space="preserve">Rehabilitación de camino en Valle de Santiago, Gto.,  San Vicente de Garma a la Carretera Valle de Santiago-Salamanca </t>
  </si>
  <si>
    <t>K0374</t>
  </si>
  <si>
    <t>Rehabilitación de Camino en Valle de Santiago, Gto., Ampliación las Estacas (Fuerte Apache) a la Carretera Charco de Pantoja- San Francisco Javier (Primera Etapa)</t>
  </si>
  <si>
    <t>K0386</t>
  </si>
  <si>
    <t xml:space="preserve">Construcción de Gimnasio al aire libre, en el Municipio de Valle de Santiago, en la localidad de Teran </t>
  </si>
  <si>
    <t>K0397</t>
  </si>
  <si>
    <t>Construcción de Módulos de Sanitarios de la Cancha de Cachibol</t>
  </si>
  <si>
    <t>S0105</t>
  </si>
  <si>
    <t>Construcción de Unidad Deportiva en el Municipio de Valle de Santiago, Gto.</t>
  </si>
  <si>
    <t>S0135</t>
  </si>
  <si>
    <t>Construcción de Red de Drenaje para el Fraccionamiento Bugambilias</t>
  </si>
  <si>
    <t>P0065</t>
  </si>
  <si>
    <t>Proyectos</t>
  </si>
  <si>
    <t>E0107</t>
  </si>
  <si>
    <t>Acciones</t>
  </si>
  <si>
    <t xml:space="preserve">Proyecto de Modernización de Alumbrado Público (PLURIANUAL). </t>
  </si>
  <si>
    <t>31111-0802</t>
  </si>
  <si>
    <t>Proyecto</t>
  </si>
  <si>
    <t>k0134</t>
  </si>
  <si>
    <t xml:space="preserve">Captemos agua </t>
  </si>
  <si>
    <t>Bordos</t>
  </si>
  <si>
    <t>k0167</t>
  </si>
  <si>
    <t>Mantenimiento de edificios</t>
  </si>
  <si>
    <t>obra</t>
  </si>
  <si>
    <t>k0169</t>
  </si>
  <si>
    <t>Mantenimiento de pozos</t>
  </si>
  <si>
    <t>cloradores</t>
  </si>
  <si>
    <t>k0171</t>
  </si>
  <si>
    <t>Bacheo Rutinario</t>
  </si>
  <si>
    <t>k0329</t>
  </si>
  <si>
    <t>Rehabilitación Mercado Municipal</t>
  </si>
  <si>
    <t>K0400</t>
  </si>
  <si>
    <t>K0407</t>
  </si>
  <si>
    <t>K0402</t>
  </si>
  <si>
    <t>K0406</t>
  </si>
  <si>
    <t>K0410</t>
  </si>
  <si>
    <t>K0396</t>
  </si>
  <si>
    <t>K0408</t>
  </si>
  <si>
    <t>K0405</t>
  </si>
  <si>
    <t>K0409</t>
  </si>
  <si>
    <t>K0398</t>
  </si>
  <si>
    <t>K0399</t>
  </si>
  <si>
    <t>K0401</t>
  </si>
  <si>
    <t>K0403</t>
  </si>
  <si>
    <t>K0404</t>
  </si>
  <si>
    <t>K0411</t>
  </si>
  <si>
    <t>K0412</t>
  </si>
  <si>
    <t>K0413</t>
  </si>
  <si>
    <t>K0414</t>
  </si>
  <si>
    <t>K0415</t>
  </si>
  <si>
    <t>K0416</t>
  </si>
  <si>
    <t>K0418</t>
  </si>
  <si>
    <t>K0417</t>
  </si>
  <si>
    <t>Municipio de Valle de Santiago, Gto.
Programas y Proyectos de Inversión
Del  01 de Enero al 30 de Junio de 2022</t>
  </si>
  <si>
    <t>Construcción de calle con asfalto en el Municipio de Valle de Santiago, Gto., en la Localidad Salitre de Aguilares, en la calle Canela (acceso del panteón)</t>
  </si>
  <si>
    <t>Rehabilitación de caseta de vigilancia en el Municipio de Valle de Santiago, Gto., en la localidad  Valle de Santiago, en la Colonia Malpaís, en calle Chícharo</t>
  </si>
  <si>
    <t>Muro de contención y emboquillado en bajada de agua pluvial en el Municipio de Valle de Santiago, Gto., en la Localidad de Guadalupe de San Guillermo, Calle Principal</t>
  </si>
  <si>
    <t>Rehabilitación de espacio multideportivo en el Municipio de Valle de Santiago, Gto., en la Colonia Centro en Calle Libertad en gimnasio municipal</t>
  </si>
  <si>
    <t>Rehabilitación de red de drenaje sanitario Calle Colón (tramo Calle Mena a Benito Juárez), en la cabecera municipal de Valle de Santiago</t>
  </si>
  <si>
    <t>Convenio de ampliación: construcción de pozo profundo de agua potable, en el Municipio de Valle de Santiago, Gto., en la Localidad Valle de Santiago en la Colonia el Calvario</t>
  </si>
  <si>
    <t>Suministro y colocación de equipo de  potabilización de agua entubada en el Municipio de Valle de Santiago, Gto., en la Localidad  Santa Bárbara</t>
  </si>
  <si>
    <t>Rehabilitación de módulo de baños en el Municipio de Valle de Santiago, Gto., en la Localidad de Valle de Santiago, en la Colonia Centro, en Mercado Municipal Miguel Hidalgo</t>
  </si>
  <si>
    <t>Rehabilitación de centro integrador de desarrollo orientado a ejecutar acciones sociales básicas y atención inmediata, en el Municipio de Valle de Santiago, Gto., en la localidad de Valle de Santiago, en la Colonia Lindavista en la Calle Heróico Colegio Militar</t>
  </si>
  <si>
    <t>Ampliación de electrificación en el Municipio de Valle de Santiago, Gto., en la Localidad San Antonio de Terán, en la Calle de Acceso</t>
  </si>
  <si>
    <t>Construcción de calle con empedrado en el Municipio de Valle de Santiago, Gto., en la Localidad Sanabria, en la calle Pípila</t>
  </si>
  <si>
    <t>Construcción de calle con empedrado en el Municipio de Valle de Santiago, Gto., en la Localidad de Valle de Santiago, en la Colonia Miravalle, en la Calle Juan Escutia (tercera etapa)</t>
  </si>
  <si>
    <t>Construcción de puente vehicular en el Municipio de Valle de Santiago, Gto., en la Localidad de Valle de Santiago, Colonia Emiliano Zapata, en la Calle Libertad</t>
  </si>
  <si>
    <t>Construcción de vado con concreto en el Municipio de Valle de Santiago, Gto., en camino de Cuadrilla de Andaracua a Manga de Buenavista</t>
  </si>
  <si>
    <t>Rehabilitación de camino en el Municipio de Valle de Santiago, Gto., en la Localidad San José de Pantoja, camino de acceso  (segunda etapa)</t>
  </si>
  <si>
    <t>Rehabilitación de camino en el Municipio de Valle de Santiago, Gto., en la Localidad de Rojas (Granja Rojas), segunda etapa</t>
  </si>
  <si>
    <t>Rehabilitación de camino en el Municipio de Valle de Santiago, Gto., en la Localidad de Rancho Nuevo de San Andrés a la Carretera de Jícamas (segunda etapa)</t>
  </si>
  <si>
    <t>Rehabilitación de camino en el Municipio de Valle de Santiago, Gto., en la localidad de Sauz de Purísima a Palo Alto</t>
  </si>
  <si>
    <t>Rehabilitación de camino en el Municipio de Valle de Santiago, Gto., en la Localidad San Felipe Quiriceo a San Diego Quiriceo</t>
  </si>
  <si>
    <t>Rehabilitación de camino en el Municipio de Valle de Santiago, Gto., en la Localidad Racho de Guadalupe a San Francisco Javier</t>
  </si>
  <si>
    <t>Rehabilitación de camino en el Municipio de Valle de Santiago, Gto., en la Localidad Huérfanos (primera etapa)</t>
  </si>
  <si>
    <t>Construcción de camino, en el Municipio de Valle de Santiago, Gto., de la Localidad de el Perico, Camino de Acceso</t>
  </si>
  <si>
    <t>Terminación de Planta de Tratamiento de Aguas Residuales en  Noria de Mosqueda y Construcción de Colector</t>
  </si>
  <si>
    <t>Metro lineal</t>
  </si>
  <si>
    <t>lote</t>
  </si>
  <si>
    <t>equipo</t>
  </si>
  <si>
    <t>postes</t>
  </si>
  <si>
    <t>metro cubico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</si>
</sst>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4" formatCode="_-&quot;$&quot;* #,##0.00_-;\-&quot;$&quot;* #,##0.00_-;_-&quot;$&quot;* &quot;-&quot;??_-;_-@_-"/>
    <numFmt numFmtId="43" formatCode="_-* #,##0.00_-;\-* #,##0.00_-;_-* &quot;-&quot;??_-;_-@_-"/>
    <numFmt numFmtId="164" formatCode="_-[$€-2]* #,##0.00_-;\-[$€-2]* #,##0.00_-;_-[$€-2]* &quot;-&quot;??_-"/>
    <numFmt numFmtId="165" formatCode="&quot;$&quot;#,##0.00"/>
  </numFmts>
  <fonts count="11"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b/>
      <sz val="9.6"/>
      <color rgb="FFFF0000"/>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cellStyleXfs>
  <cellXfs count="39">
    <xf numFmtId="0" fontId="0" fillId="0" borderId="0" xfId="0"/>
    <xf numFmtId="0" fontId="0" fillId="0" borderId="0" xfId="0" applyFont="1"/>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7" fillId="0" borderId="0" xfId="0" applyFont="1" applyAlignment="1">
      <alignment horizontal="justify" wrapText="1"/>
    </xf>
    <xf numFmtId="0" fontId="4" fillId="4" borderId="6" xfId="0" applyFont="1" applyFill="1" applyBorder="1" applyAlignment="1" applyProtection="1">
      <alignment horizontal="center" wrapText="1"/>
      <protection locked="0"/>
    </xf>
    <xf numFmtId="0" fontId="4" fillId="4" borderId="1" xfId="16" applyFont="1" applyFill="1" applyBorder="1" applyAlignment="1" applyProtection="1">
      <alignment horizontal="center" vertical="top" wrapText="1"/>
      <protection locked="0"/>
    </xf>
    <xf numFmtId="0" fontId="4"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wrapText="1"/>
      <protection locked="0"/>
    </xf>
    <xf numFmtId="0" fontId="4" fillId="4" borderId="4" xfId="0" applyFont="1" applyFill="1" applyBorder="1" applyAlignment="1" applyProtection="1">
      <alignment horizontal="center" wrapText="1"/>
      <protection locked="0"/>
    </xf>
    <xf numFmtId="0" fontId="4" fillId="4" borderId="2" xfId="0" applyFont="1" applyFill="1" applyBorder="1" applyAlignment="1" applyProtection="1">
      <alignment horizontal="left"/>
      <protection locked="0"/>
    </xf>
    <xf numFmtId="0" fontId="4" fillId="4" borderId="2" xfId="11" applyFont="1" applyFill="1" applyBorder="1" applyAlignment="1" applyProtection="1">
      <alignment horizontal="left" vertical="center"/>
      <protection locked="0"/>
    </xf>
    <xf numFmtId="0" fontId="4" fillId="4" borderId="4" xfId="11" applyFont="1" applyFill="1" applyBorder="1" applyAlignment="1" applyProtection="1">
      <alignment horizontal="center" vertical="center"/>
      <protection locked="0"/>
    </xf>
    <xf numFmtId="0" fontId="4" fillId="4" borderId="5" xfId="16" applyFont="1" applyFill="1" applyBorder="1" applyAlignment="1" applyProtection="1">
      <alignment horizontal="center" vertical="top" wrapText="1"/>
      <protection locked="0"/>
    </xf>
    <xf numFmtId="0" fontId="4" fillId="4" borderId="6" xfId="0" applyFont="1" applyFill="1" applyBorder="1" applyAlignment="1" applyProtection="1">
      <alignment horizontal="center" vertical="center" wrapText="1"/>
      <protection locked="0"/>
    </xf>
    <xf numFmtId="4" fontId="4" fillId="4" borderId="6" xfId="11"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Continuous" wrapText="1"/>
      <protection locked="0"/>
    </xf>
    <xf numFmtId="0" fontId="4" fillId="4" borderId="3" xfId="0" applyFont="1" applyFill="1" applyBorder="1" applyAlignment="1" applyProtection="1">
      <alignment horizontal="centerContinuous" wrapText="1"/>
      <protection locked="0"/>
    </xf>
    <xf numFmtId="0" fontId="4" fillId="4" borderId="4" xfId="0" applyFont="1" applyFill="1" applyBorder="1" applyAlignment="1" applyProtection="1">
      <alignment horizontal="centerContinuous" wrapText="1"/>
      <protection locked="0"/>
    </xf>
    <xf numFmtId="0" fontId="0" fillId="0" borderId="6" xfId="0" applyFont="1" applyBorder="1" applyProtection="1">
      <protection locked="0"/>
    </xf>
    <xf numFmtId="0" fontId="0" fillId="0" borderId="6" xfId="0" applyFont="1" applyBorder="1" applyAlignment="1" applyProtection="1">
      <alignment wrapText="1"/>
      <protection locked="0"/>
    </xf>
    <xf numFmtId="0" fontId="0" fillId="0" borderId="6" xfId="0" applyFont="1" applyFill="1" applyBorder="1" applyProtection="1">
      <protection locked="0"/>
    </xf>
    <xf numFmtId="0" fontId="0" fillId="0" borderId="6" xfId="0" applyFont="1" applyFill="1" applyBorder="1" applyAlignment="1" applyProtection="1">
      <alignment wrapText="1"/>
      <protection locked="0"/>
    </xf>
    <xf numFmtId="4" fontId="0" fillId="0" borderId="6" xfId="0" applyNumberFormat="1" applyFont="1" applyFill="1" applyBorder="1" applyProtection="1">
      <protection locked="0"/>
    </xf>
    <xf numFmtId="0" fontId="9" fillId="0" borderId="6" xfId="8" applyFont="1" applyFill="1" applyBorder="1" applyAlignment="1" applyProtection="1">
      <alignment vertical="top"/>
      <protection locked="0"/>
    </xf>
    <xf numFmtId="0" fontId="0" fillId="0" borderId="0" xfId="0" applyFont="1" applyAlignment="1">
      <alignment vertical="center" wrapText="1"/>
    </xf>
    <xf numFmtId="8" fontId="0" fillId="0" borderId="6" xfId="0" applyNumberFormat="1" applyFont="1" applyFill="1" applyBorder="1" applyProtection="1">
      <protection locked="0"/>
    </xf>
    <xf numFmtId="2" fontId="0" fillId="0" borderId="6" xfId="0" applyNumberFormat="1" applyFont="1" applyFill="1" applyBorder="1" applyProtection="1">
      <protection locked="0"/>
    </xf>
    <xf numFmtId="165" fontId="0" fillId="0" borderId="6" xfId="0" applyNumberFormat="1" applyFont="1" applyFill="1" applyBorder="1" applyProtection="1">
      <protection locked="0"/>
    </xf>
    <xf numFmtId="9" fontId="0" fillId="0" borderId="6" xfId="0" applyNumberFormat="1" applyFont="1" applyFill="1" applyBorder="1" applyProtection="1">
      <protection locked="0"/>
    </xf>
    <xf numFmtId="10" fontId="0" fillId="0" borderId="6" xfId="0" applyNumberFormat="1" applyFont="1" applyFill="1" applyBorder="1" applyProtection="1">
      <protection locked="0"/>
    </xf>
    <xf numFmtId="0" fontId="4" fillId="4" borderId="6" xfId="0" applyFont="1" applyFill="1" applyBorder="1" applyAlignment="1" applyProtection="1">
      <alignment horizontal="center"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tabSelected="1" zoomScale="110" zoomScaleNormal="110" workbookViewId="0">
      <pane ySplit="3" topLeftCell="A4" activePane="bottomLeft" state="frozen"/>
      <selection pane="bottomLeft" activeCell="L11" sqref="L11"/>
    </sheetView>
  </sheetViews>
  <sheetFormatPr baseColWidth="10" defaultRowHeight="11.25" x14ac:dyDescent="0.2"/>
  <cols>
    <col min="1" max="1" width="19.83203125" style="4" customWidth="1"/>
    <col min="2" max="2" width="26.33203125" style="4" bestFit="1" customWidth="1"/>
    <col min="3" max="3" width="41.1640625" style="4" customWidth="1"/>
    <col min="4" max="5" width="15.5" style="4" bestFit="1" customWidth="1"/>
    <col min="6" max="6" width="16.5" style="4" bestFit="1" customWidth="1"/>
    <col min="7" max="7" width="16.6640625" style="4" bestFit="1" customWidth="1"/>
    <col min="8" max="11" width="13.33203125" style="4" customWidth="1"/>
    <col min="12" max="15" width="11.83203125" style="4" customWidth="1"/>
    <col min="16" max="16384" width="12" style="4"/>
  </cols>
  <sheetData>
    <row r="1" spans="1:15" s="1" customFormat="1" ht="35.1" customHeight="1" x14ac:dyDescent="0.2">
      <c r="A1" s="38" t="s">
        <v>139</v>
      </c>
      <c r="B1" s="38"/>
      <c r="C1" s="38"/>
      <c r="D1" s="38"/>
      <c r="E1" s="38"/>
      <c r="F1" s="38"/>
      <c r="G1" s="38"/>
      <c r="H1" s="38"/>
      <c r="I1" s="38"/>
      <c r="J1" s="38"/>
      <c r="K1" s="38"/>
      <c r="L1" s="38"/>
      <c r="M1" s="38"/>
      <c r="N1" s="38"/>
      <c r="O1" s="38"/>
    </row>
    <row r="2" spans="1:15" s="1" customFormat="1" ht="12.75" customHeight="1" x14ac:dyDescent="0.2">
      <c r="A2" s="13"/>
      <c r="B2" s="13"/>
      <c r="C2" s="13"/>
      <c r="D2" s="13"/>
      <c r="E2" s="14"/>
      <c r="F2" s="15" t="s">
        <v>2</v>
      </c>
      <c r="G2" s="16"/>
      <c r="H2" s="23"/>
      <c r="I2" s="24" t="s">
        <v>8</v>
      </c>
      <c r="J2" s="24"/>
      <c r="K2" s="25"/>
      <c r="L2" s="17" t="s">
        <v>15</v>
      </c>
      <c r="M2" s="16"/>
      <c r="N2" s="18" t="s">
        <v>14</v>
      </c>
      <c r="O2" s="19"/>
    </row>
    <row r="3" spans="1:15" s="1" customFormat="1" ht="21.95" customHeight="1" x14ac:dyDescent="0.2">
      <c r="A3" s="20" t="s">
        <v>16</v>
      </c>
      <c r="B3" s="20" t="s">
        <v>0</v>
      </c>
      <c r="C3" s="20" t="s">
        <v>5</v>
      </c>
      <c r="D3" s="20" t="s">
        <v>1</v>
      </c>
      <c r="E3" s="21" t="s">
        <v>3</v>
      </c>
      <c r="F3" s="21" t="s">
        <v>4</v>
      </c>
      <c r="G3" s="21" t="s">
        <v>6</v>
      </c>
      <c r="H3" s="21" t="s">
        <v>9</v>
      </c>
      <c r="I3" s="21" t="s">
        <v>4</v>
      </c>
      <c r="J3" s="21" t="s">
        <v>7</v>
      </c>
      <c r="K3" s="21" t="s">
        <v>40</v>
      </c>
      <c r="L3" s="12" t="s">
        <v>10</v>
      </c>
      <c r="M3" s="12" t="s">
        <v>11</v>
      </c>
      <c r="N3" s="22" t="s">
        <v>12</v>
      </c>
      <c r="O3" s="22" t="s">
        <v>13</v>
      </c>
    </row>
    <row r="4" spans="1:15" x14ac:dyDescent="0.2">
      <c r="A4" s="28" t="s">
        <v>42</v>
      </c>
      <c r="B4" s="28" t="s">
        <v>43</v>
      </c>
      <c r="C4" s="29" t="s">
        <v>44</v>
      </c>
      <c r="D4" s="28" t="s">
        <v>45</v>
      </c>
      <c r="E4" s="30">
        <f>6500000+6000000</f>
        <v>12500000</v>
      </c>
      <c r="F4" s="30">
        <f>3900000+6900000+4000000</f>
        <v>14800000</v>
      </c>
      <c r="G4" s="28" t="s">
        <v>46</v>
      </c>
      <c r="H4" s="30">
        <v>0</v>
      </c>
      <c r="I4" s="30">
        <v>0</v>
      </c>
      <c r="J4" s="30">
        <v>0</v>
      </c>
      <c r="K4" s="28">
        <v>0</v>
      </c>
      <c r="L4" s="36">
        <v>0</v>
      </c>
      <c r="M4" s="36">
        <v>0</v>
      </c>
      <c r="N4" s="28">
        <v>0</v>
      </c>
      <c r="O4" s="28">
        <v>0</v>
      </c>
    </row>
    <row r="5" spans="1:15" ht="22.5" x14ac:dyDescent="0.2">
      <c r="A5" s="28" t="s">
        <v>42</v>
      </c>
      <c r="B5" s="28" t="s">
        <v>43</v>
      </c>
      <c r="C5" s="29" t="s">
        <v>47</v>
      </c>
      <c r="D5" s="28" t="s">
        <v>45</v>
      </c>
      <c r="E5" s="30">
        <v>8000000</v>
      </c>
      <c r="F5" s="30">
        <v>8000000</v>
      </c>
      <c r="G5" s="28" t="s">
        <v>46</v>
      </c>
      <c r="H5" s="30">
        <v>0</v>
      </c>
      <c r="I5" s="30">
        <v>0</v>
      </c>
      <c r="J5" s="30">
        <v>0</v>
      </c>
      <c r="K5" s="28">
        <v>0</v>
      </c>
      <c r="L5" s="36">
        <v>0</v>
      </c>
      <c r="M5" s="36">
        <v>0</v>
      </c>
      <c r="N5" s="28">
        <v>0</v>
      </c>
      <c r="O5" s="28">
        <v>0</v>
      </c>
    </row>
    <row r="6" spans="1:15" x14ac:dyDescent="0.2">
      <c r="A6" s="28" t="s">
        <v>48</v>
      </c>
      <c r="B6" s="26" t="s">
        <v>43</v>
      </c>
      <c r="C6" s="27" t="s">
        <v>49</v>
      </c>
      <c r="D6" s="26" t="s">
        <v>50</v>
      </c>
      <c r="E6" s="33">
        <v>72510000</v>
      </c>
      <c r="F6" s="33">
        <v>42144758.380000003</v>
      </c>
      <c r="G6" s="28" t="s">
        <v>46</v>
      </c>
      <c r="H6" s="30">
        <v>0</v>
      </c>
      <c r="I6" s="30">
        <v>0</v>
      </c>
      <c r="J6" s="30">
        <v>0</v>
      </c>
      <c r="K6" s="28">
        <v>0</v>
      </c>
      <c r="L6" s="36">
        <v>0</v>
      </c>
      <c r="M6" s="36">
        <v>0</v>
      </c>
      <c r="N6" s="28">
        <v>0</v>
      </c>
      <c r="O6" s="28">
        <v>0</v>
      </c>
    </row>
    <row r="7" spans="1:15" x14ac:dyDescent="0.2">
      <c r="A7" s="28" t="s">
        <v>51</v>
      </c>
      <c r="B7" s="26" t="s">
        <v>43</v>
      </c>
      <c r="C7" s="27" t="s">
        <v>52</v>
      </c>
      <c r="D7" s="26" t="s">
        <v>50</v>
      </c>
      <c r="E7" s="33">
        <v>86000000</v>
      </c>
      <c r="F7" s="33">
        <v>59449569.280000001</v>
      </c>
      <c r="G7" s="28" t="s">
        <v>46</v>
      </c>
      <c r="H7" s="30">
        <v>0</v>
      </c>
      <c r="I7" s="30">
        <v>0</v>
      </c>
      <c r="J7" s="30">
        <v>0</v>
      </c>
      <c r="K7" s="28">
        <v>0</v>
      </c>
      <c r="L7" s="36">
        <v>0</v>
      </c>
      <c r="M7" s="36">
        <v>0</v>
      </c>
      <c r="N7" s="28">
        <v>0</v>
      </c>
      <c r="O7" s="28">
        <v>0</v>
      </c>
    </row>
    <row r="8" spans="1:15" ht="33.75" x14ac:dyDescent="0.2">
      <c r="A8" s="28" t="s">
        <v>53</v>
      </c>
      <c r="B8" s="26" t="s">
        <v>43</v>
      </c>
      <c r="C8" s="27" t="s">
        <v>162</v>
      </c>
      <c r="D8" s="26" t="s">
        <v>50</v>
      </c>
      <c r="E8" s="28" t="s">
        <v>46</v>
      </c>
      <c r="F8" s="33">
        <v>83818.179999999993</v>
      </c>
      <c r="G8" s="28" t="s">
        <v>46</v>
      </c>
      <c r="H8" s="30">
        <v>1</v>
      </c>
      <c r="I8" s="30">
        <v>1</v>
      </c>
      <c r="J8" s="30">
        <v>1</v>
      </c>
      <c r="K8" s="28" t="s">
        <v>54</v>
      </c>
      <c r="L8" s="36">
        <v>0</v>
      </c>
      <c r="M8" s="36">
        <v>0</v>
      </c>
      <c r="N8" s="37">
        <v>1</v>
      </c>
      <c r="O8" s="37">
        <v>1</v>
      </c>
    </row>
    <row r="9" spans="1:15" x14ac:dyDescent="0.2">
      <c r="A9" s="28" t="s">
        <v>55</v>
      </c>
      <c r="B9" s="26" t="s">
        <v>43</v>
      </c>
      <c r="C9" s="27" t="s">
        <v>56</v>
      </c>
      <c r="D9" s="26" t="s">
        <v>50</v>
      </c>
      <c r="E9" s="33">
        <v>1500000</v>
      </c>
      <c r="F9" s="33">
        <v>3665385.98</v>
      </c>
      <c r="G9" s="30">
        <v>1663847.6600000001</v>
      </c>
      <c r="H9" s="30">
        <v>1</v>
      </c>
      <c r="I9" s="30">
        <v>1</v>
      </c>
      <c r="J9" s="30">
        <v>1</v>
      </c>
      <c r="K9" s="28" t="s">
        <v>57</v>
      </c>
      <c r="L9" s="36">
        <f t="shared" ref="L9:L33" si="0">G9/E9</f>
        <v>1.1092317733333334</v>
      </c>
      <c r="M9" s="36">
        <f t="shared" ref="M9:M56" si="1">G9/F9</f>
        <v>0.45393518420125573</v>
      </c>
      <c r="N9" s="37">
        <v>1</v>
      </c>
      <c r="O9" s="37">
        <v>1</v>
      </c>
    </row>
    <row r="10" spans="1:15" ht="33.75" x14ac:dyDescent="0.2">
      <c r="A10" s="28" t="s">
        <v>58</v>
      </c>
      <c r="B10" s="26" t="s">
        <v>43</v>
      </c>
      <c r="C10" s="27" t="s">
        <v>59</v>
      </c>
      <c r="D10" s="26" t="s">
        <v>50</v>
      </c>
      <c r="E10" s="28" t="s">
        <v>46</v>
      </c>
      <c r="F10" s="33">
        <v>4829991.26</v>
      </c>
      <c r="G10" s="28" t="s">
        <v>46</v>
      </c>
      <c r="H10" s="30">
        <v>86.55</v>
      </c>
      <c r="I10" s="30">
        <v>86.55</v>
      </c>
      <c r="J10" s="30">
        <v>81.67</v>
      </c>
      <c r="K10" s="28" t="s">
        <v>60</v>
      </c>
      <c r="L10" s="36">
        <v>0</v>
      </c>
      <c r="M10" s="36">
        <v>0</v>
      </c>
      <c r="N10" s="37">
        <v>0.94359999999999999</v>
      </c>
      <c r="O10" s="37">
        <v>1</v>
      </c>
    </row>
    <row r="11" spans="1:15" ht="22.5" x14ac:dyDescent="0.2">
      <c r="A11" s="28" t="s">
        <v>61</v>
      </c>
      <c r="B11" s="26" t="s">
        <v>43</v>
      </c>
      <c r="C11" s="27" t="s">
        <v>62</v>
      </c>
      <c r="D11" s="26" t="s">
        <v>50</v>
      </c>
      <c r="E11" s="28" t="s">
        <v>46</v>
      </c>
      <c r="F11" s="33">
        <v>978330.64</v>
      </c>
      <c r="G11" s="30">
        <v>978153.21</v>
      </c>
      <c r="H11" s="30">
        <v>1</v>
      </c>
      <c r="I11" s="30">
        <v>1</v>
      </c>
      <c r="J11" s="30">
        <v>1</v>
      </c>
      <c r="K11" s="28" t="s">
        <v>63</v>
      </c>
      <c r="L11" s="36">
        <v>0</v>
      </c>
      <c r="M11" s="36">
        <f t="shared" si="1"/>
        <v>0.99981864004586418</v>
      </c>
      <c r="N11" s="37">
        <v>1</v>
      </c>
      <c r="O11" s="37">
        <v>1</v>
      </c>
    </row>
    <row r="12" spans="1:15" ht="22.5" x14ac:dyDescent="0.2">
      <c r="A12" s="28" t="s">
        <v>64</v>
      </c>
      <c r="B12" s="26" t="s">
        <v>43</v>
      </c>
      <c r="C12" s="27" t="s">
        <v>65</v>
      </c>
      <c r="D12" s="26" t="s">
        <v>50</v>
      </c>
      <c r="E12" s="28" t="s">
        <v>46</v>
      </c>
      <c r="F12" s="33">
        <v>650000</v>
      </c>
      <c r="G12" s="28" t="s">
        <v>46</v>
      </c>
      <c r="H12" s="30">
        <v>1</v>
      </c>
      <c r="I12" s="30">
        <v>1</v>
      </c>
      <c r="J12" s="30">
        <v>0</v>
      </c>
      <c r="K12" s="28" t="s">
        <v>57</v>
      </c>
      <c r="L12" s="36">
        <v>0</v>
      </c>
      <c r="M12" s="36">
        <v>0</v>
      </c>
      <c r="N12" s="37">
        <v>0</v>
      </c>
      <c r="O12" s="37">
        <v>0</v>
      </c>
    </row>
    <row r="13" spans="1:15" ht="45" x14ac:dyDescent="0.2">
      <c r="A13" s="28" t="s">
        <v>66</v>
      </c>
      <c r="B13" s="26" t="s">
        <v>43</v>
      </c>
      <c r="C13" s="27" t="s">
        <v>67</v>
      </c>
      <c r="D13" s="26" t="s">
        <v>50</v>
      </c>
      <c r="E13" s="28" t="s">
        <v>46</v>
      </c>
      <c r="F13" s="33">
        <v>2500000</v>
      </c>
      <c r="G13" s="28" t="s">
        <v>46</v>
      </c>
      <c r="H13" s="30">
        <v>2692.99</v>
      </c>
      <c r="I13" s="30">
        <v>2692.99</v>
      </c>
      <c r="J13" s="30">
        <v>1322</v>
      </c>
      <c r="K13" s="29" t="s">
        <v>68</v>
      </c>
      <c r="L13" s="36">
        <v>0</v>
      </c>
      <c r="M13" s="36">
        <v>0</v>
      </c>
      <c r="N13" s="37">
        <v>0.4909</v>
      </c>
      <c r="O13" s="37">
        <v>0.4909</v>
      </c>
    </row>
    <row r="14" spans="1:15" ht="45" x14ac:dyDescent="0.2">
      <c r="A14" s="28" t="s">
        <v>69</v>
      </c>
      <c r="B14" s="26" t="s">
        <v>43</v>
      </c>
      <c r="C14" s="27" t="s">
        <v>70</v>
      </c>
      <c r="D14" s="26" t="s">
        <v>50</v>
      </c>
      <c r="E14" s="28" t="s">
        <v>46</v>
      </c>
      <c r="F14" s="33">
        <v>3886468</v>
      </c>
      <c r="G14" s="30">
        <v>3869372.29</v>
      </c>
      <c r="H14" s="30">
        <v>2807.36</v>
      </c>
      <c r="I14" s="30">
        <v>2575.4699999999998</v>
      </c>
      <c r="J14" s="30">
        <v>2575.4699999999998</v>
      </c>
      <c r="K14" s="29" t="s">
        <v>68</v>
      </c>
      <c r="L14" s="36">
        <v>0</v>
      </c>
      <c r="M14" s="36">
        <f t="shared" si="1"/>
        <v>0.99560122198355938</v>
      </c>
      <c r="N14" s="37">
        <v>0.97989999999999999</v>
      </c>
      <c r="O14" s="37">
        <v>1</v>
      </c>
    </row>
    <row r="15" spans="1:15" ht="33.75" x14ac:dyDescent="0.2">
      <c r="A15" s="28" t="s">
        <v>71</v>
      </c>
      <c r="B15" s="26" t="s">
        <v>43</v>
      </c>
      <c r="C15" s="27" t="s">
        <v>72</v>
      </c>
      <c r="D15" s="26" t="s">
        <v>50</v>
      </c>
      <c r="E15" s="28" t="s">
        <v>46</v>
      </c>
      <c r="F15" s="33">
        <v>1279966.45</v>
      </c>
      <c r="G15" s="30">
        <v>524336.27</v>
      </c>
      <c r="H15" s="30">
        <v>2253.37</v>
      </c>
      <c r="I15" s="30">
        <v>2318.5700000000002</v>
      </c>
      <c r="J15" s="30">
        <v>2318.5700000000002</v>
      </c>
      <c r="K15" s="29" t="s">
        <v>68</v>
      </c>
      <c r="L15" s="36">
        <v>0</v>
      </c>
      <c r="M15" s="36">
        <f t="shared" si="1"/>
        <v>0.40964844820737295</v>
      </c>
      <c r="N15" s="37">
        <v>1</v>
      </c>
      <c r="O15" s="37">
        <v>1</v>
      </c>
    </row>
    <row r="16" spans="1:15" ht="33.75" x14ac:dyDescent="0.2">
      <c r="A16" s="28" t="s">
        <v>73</v>
      </c>
      <c r="B16" s="26" t="s">
        <v>43</v>
      </c>
      <c r="C16" s="27" t="s">
        <v>74</v>
      </c>
      <c r="D16" s="26" t="s">
        <v>50</v>
      </c>
      <c r="E16" s="28" t="s">
        <v>46</v>
      </c>
      <c r="F16" s="33">
        <v>4308465.62</v>
      </c>
      <c r="G16" s="30">
        <v>4283161.8600000003</v>
      </c>
      <c r="H16" s="30">
        <v>2186.3200000000002</v>
      </c>
      <c r="I16" s="30">
        <v>2186.3200000000002</v>
      </c>
      <c r="J16" s="30">
        <v>2186.3200000000002</v>
      </c>
      <c r="K16" s="29" t="s">
        <v>68</v>
      </c>
      <c r="L16" s="36">
        <v>0</v>
      </c>
      <c r="M16" s="36">
        <f t="shared" si="1"/>
        <v>0.99412696717770266</v>
      </c>
      <c r="N16" s="37">
        <v>1</v>
      </c>
      <c r="O16" s="37">
        <v>1</v>
      </c>
    </row>
    <row r="17" spans="1:15" ht="45" x14ac:dyDescent="0.2">
      <c r="A17" s="28" t="s">
        <v>75</v>
      </c>
      <c r="B17" s="26" t="s">
        <v>43</v>
      </c>
      <c r="C17" s="27" t="s">
        <v>76</v>
      </c>
      <c r="D17" s="26" t="s">
        <v>50</v>
      </c>
      <c r="E17" s="28" t="s">
        <v>46</v>
      </c>
      <c r="F17" s="33">
        <v>5586781.7699999996</v>
      </c>
      <c r="G17" s="30">
        <v>4656495.95</v>
      </c>
      <c r="H17" s="30">
        <v>1403.17</v>
      </c>
      <c r="I17" s="30">
        <v>1403.17</v>
      </c>
      <c r="J17" s="30">
        <v>1403.17</v>
      </c>
      <c r="K17" s="29" t="s">
        <v>68</v>
      </c>
      <c r="L17" s="36">
        <v>0</v>
      </c>
      <c r="M17" s="36">
        <f t="shared" si="1"/>
        <v>0.83348448922858154</v>
      </c>
      <c r="N17" s="37">
        <v>1</v>
      </c>
      <c r="O17" s="37">
        <v>1</v>
      </c>
    </row>
    <row r="18" spans="1:15" ht="33.75" x14ac:dyDescent="0.2">
      <c r="A18" s="28" t="s">
        <v>77</v>
      </c>
      <c r="B18" s="26" t="s">
        <v>43</v>
      </c>
      <c r="C18" s="27" t="s">
        <v>78</v>
      </c>
      <c r="D18" s="26" t="s">
        <v>50</v>
      </c>
      <c r="E18" s="28" t="s">
        <v>46</v>
      </c>
      <c r="F18" s="33">
        <v>4547863.24</v>
      </c>
      <c r="G18" s="30">
        <v>4290910.5199999996</v>
      </c>
      <c r="H18" s="30">
        <v>2125.0500000000002</v>
      </c>
      <c r="I18" s="30">
        <v>1962.92</v>
      </c>
      <c r="J18" s="30">
        <v>1962.92</v>
      </c>
      <c r="K18" s="29" t="s">
        <v>68</v>
      </c>
      <c r="L18" s="36">
        <v>0</v>
      </c>
      <c r="M18" s="36">
        <f t="shared" si="1"/>
        <v>0.94350034149223871</v>
      </c>
      <c r="N18" s="37">
        <v>0.92369999999999997</v>
      </c>
      <c r="O18" s="37">
        <v>1</v>
      </c>
    </row>
    <row r="19" spans="1:15" ht="33.75" x14ac:dyDescent="0.2">
      <c r="A19" s="28" t="s">
        <v>79</v>
      </c>
      <c r="B19" s="26" t="s">
        <v>43</v>
      </c>
      <c r="C19" s="27" t="s">
        <v>80</v>
      </c>
      <c r="D19" s="26" t="s">
        <v>50</v>
      </c>
      <c r="E19" s="28" t="s">
        <v>46</v>
      </c>
      <c r="F19" s="33">
        <v>2391567.4300000002</v>
      </c>
      <c r="G19" s="30">
        <v>2083534.56</v>
      </c>
      <c r="H19" s="30">
        <v>1061.8800000000001</v>
      </c>
      <c r="I19" s="30">
        <v>1699.56</v>
      </c>
      <c r="J19" s="30">
        <v>1699.56</v>
      </c>
      <c r="K19" s="29" t="s">
        <v>68</v>
      </c>
      <c r="L19" s="36">
        <v>0</v>
      </c>
      <c r="M19" s="36">
        <f t="shared" si="1"/>
        <v>0.87120042440116352</v>
      </c>
      <c r="N19" s="37">
        <v>1</v>
      </c>
      <c r="O19" s="37">
        <v>1</v>
      </c>
    </row>
    <row r="20" spans="1:15" ht="45" x14ac:dyDescent="0.2">
      <c r="A20" s="28" t="s">
        <v>81</v>
      </c>
      <c r="B20" s="26" t="s">
        <v>43</v>
      </c>
      <c r="C20" s="27" t="s">
        <v>82</v>
      </c>
      <c r="D20" s="26" t="s">
        <v>50</v>
      </c>
      <c r="E20" s="28" t="s">
        <v>46</v>
      </c>
      <c r="F20" s="33">
        <v>704609.20000000007</v>
      </c>
      <c r="G20" s="30">
        <v>699012.55</v>
      </c>
      <c r="H20" s="30">
        <v>700.54</v>
      </c>
      <c r="I20" s="30">
        <v>796.54</v>
      </c>
      <c r="J20" s="30">
        <v>796.54</v>
      </c>
      <c r="K20" s="29" t="s">
        <v>68</v>
      </c>
      <c r="L20" s="36">
        <v>0</v>
      </c>
      <c r="M20" s="36">
        <f t="shared" si="1"/>
        <v>0.99205708639626045</v>
      </c>
      <c r="N20" s="37">
        <v>1</v>
      </c>
      <c r="O20" s="37">
        <v>1</v>
      </c>
    </row>
    <row r="21" spans="1:15" ht="45" x14ac:dyDescent="0.2">
      <c r="A21" s="28" t="s">
        <v>83</v>
      </c>
      <c r="B21" s="26" t="s">
        <v>43</v>
      </c>
      <c r="C21" s="27" t="s">
        <v>84</v>
      </c>
      <c r="D21" s="26" t="s">
        <v>50</v>
      </c>
      <c r="E21" s="28" t="s">
        <v>46</v>
      </c>
      <c r="F21" s="33">
        <v>1626117.99</v>
      </c>
      <c r="G21" s="28" t="s">
        <v>46</v>
      </c>
      <c r="H21" s="30">
        <v>1</v>
      </c>
      <c r="I21" s="30">
        <v>1</v>
      </c>
      <c r="J21" s="30">
        <v>0</v>
      </c>
      <c r="K21" s="28" t="s">
        <v>57</v>
      </c>
      <c r="L21" s="36">
        <v>0</v>
      </c>
      <c r="M21" s="36">
        <v>0</v>
      </c>
      <c r="N21" s="37">
        <v>0</v>
      </c>
      <c r="O21" s="37">
        <v>0</v>
      </c>
    </row>
    <row r="22" spans="1:15" ht="33.75" x14ac:dyDescent="0.2">
      <c r="A22" s="28" t="s">
        <v>85</v>
      </c>
      <c r="B22" s="26" t="s">
        <v>43</v>
      </c>
      <c r="C22" s="27" t="s">
        <v>86</v>
      </c>
      <c r="D22" s="26" t="s">
        <v>50</v>
      </c>
      <c r="E22" s="28" t="s">
        <v>46</v>
      </c>
      <c r="F22" s="33">
        <v>2831166.25</v>
      </c>
      <c r="G22" s="30">
        <v>2829531.23</v>
      </c>
      <c r="H22" s="30">
        <v>2333.06</v>
      </c>
      <c r="I22" s="30">
        <v>2333.06</v>
      </c>
      <c r="J22" s="30">
        <v>2333.06</v>
      </c>
      <c r="K22" s="29" t="s">
        <v>68</v>
      </c>
      <c r="L22" s="36">
        <v>0</v>
      </c>
      <c r="M22" s="36">
        <f t="shared" si="1"/>
        <v>0.99942249240926773</v>
      </c>
      <c r="N22" s="37">
        <v>1</v>
      </c>
      <c r="O22" s="37">
        <v>1</v>
      </c>
    </row>
    <row r="23" spans="1:15" ht="45" x14ac:dyDescent="0.2">
      <c r="A23" s="28" t="s">
        <v>87</v>
      </c>
      <c r="B23" s="26" t="s">
        <v>43</v>
      </c>
      <c r="C23" s="27" t="s">
        <v>88</v>
      </c>
      <c r="D23" s="26" t="s">
        <v>50</v>
      </c>
      <c r="E23" s="28" t="s">
        <v>46</v>
      </c>
      <c r="F23" s="33">
        <v>3379153.54</v>
      </c>
      <c r="G23" s="30">
        <v>3070341.57</v>
      </c>
      <c r="H23" s="30">
        <v>3034.17</v>
      </c>
      <c r="I23" s="30">
        <v>3034.17</v>
      </c>
      <c r="J23" s="30">
        <v>3034.17</v>
      </c>
      <c r="K23" s="29" t="s">
        <v>68</v>
      </c>
      <c r="L23" s="36">
        <v>0</v>
      </c>
      <c r="M23" s="36">
        <f t="shared" si="1"/>
        <v>0.90861262551567867</v>
      </c>
      <c r="N23" s="37">
        <v>1</v>
      </c>
      <c r="O23" s="37">
        <v>1</v>
      </c>
    </row>
    <row r="24" spans="1:15" ht="33.75" x14ac:dyDescent="0.2">
      <c r="A24" s="28" t="s">
        <v>89</v>
      </c>
      <c r="B24" s="26" t="s">
        <v>43</v>
      </c>
      <c r="C24" s="27" t="s">
        <v>90</v>
      </c>
      <c r="D24" s="26" t="s">
        <v>50</v>
      </c>
      <c r="E24" s="28" t="s">
        <v>46</v>
      </c>
      <c r="F24" s="33">
        <v>330000</v>
      </c>
      <c r="G24" s="30">
        <v>299999.49</v>
      </c>
      <c r="H24" s="30">
        <v>1</v>
      </c>
      <c r="I24" s="30">
        <v>1</v>
      </c>
      <c r="J24" s="30">
        <v>1</v>
      </c>
      <c r="K24" s="28" t="s">
        <v>57</v>
      </c>
      <c r="L24" s="36">
        <v>0</v>
      </c>
      <c r="M24" s="36">
        <f t="shared" si="1"/>
        <v>0.90908936363636361</v>
      </c>
      <c r="N24" s="37">
        <v>1</v>
      </c>
      <c r="O24" s="37">
        <v>1</v>
      </c>
    </row>
    <row r="25" spans="1:15" ht="22.5" x14ac:dyDescent="0.2">
      <c r="A25" s="28" t="s">
        <v>91</v>
      </c>
      <c r="B25" s="26" t="s">
        <v>43</v>
      </c>
      <c r="C25" s="27" t="s">
        <v>92</v>
      </c>
      <c r="D25" s="26" t="s">
        <v>50</v>
      </c>
      <c r="E25" s="28" t="s">
        <v>46</v>
      </c>
      <c r="F25" s="33">
        <v>678254.04</v>
      </c>
      <c r="G25" s="30">
        <v>649239.04000000004</v>
      </c>
      <c r="H25" s="30">
        <v>1</v>
      </c>
      <c r="I25" s="30">
        <v>1</v>
      </c>
      <c r="J25" s="30">
        <v>1</v>
      </c>
      <c r="K25" s="28" t="s">
        <v>57</v>
      </c>
      <c r="L25" s="36">
        <v>0</v>
      </c>
      <c r="M25" s="36">
        <f t="shared" si="1"/>
        <v>0.95722104360779037</v>
      </c>
      <c r="N25" s="37">
        <v>1</v>
      </c>
      <c r="O25" s="37">
        <v>1</v>
      </c>
    </row>
    <row r="26" spans="1:15" ht="22.5" x14ac:dyDescent="0.2">
      <c r="A26" s="28" t="s">
        <v>93</v>
      </c>
      <c r="B26" s="26" t="s">
        <v>43</v>
      </c>
      <c r="C26" s="27" t="s">
        <v>94</v>
      </c>
      <c r="D26" s="26" t="s">
        <v>50</v>
      </c>
      <c r="E26" s="28" t="s">
        <v>46</v>
      </c>
      <c r="F26" s="33">
        <v>635295.06999999995</v>
      </c>
      <c r="G26" s="28" t="s">
        <v>46</v>
      </c>
      <c r="H26" s="30">
        <v>1</v>
      </c>
      <c r="I26" s="30">
        <v>1</v>
      </c>
      <c r="J26" s="30">
        <v>1</v>
      </c>
      <c r="K26" s="28" t="s">
        <v>57</v>
      </c>
      <c r="L26" s="36">
        <v>0</v>
      </c>
      <c r="M26" s="36">
        <v>0</v>
      </c>
      <c r="N26" s="37">
        <v>1</v>
      </c>
      <c r="O26" s="37">
        <v>1</v>
      </c>
    </row>
    <row r="27" spans="1:15" ht="22.5" x14ac:dyDescent="0.2">
      <c r="A27" s="28" t="s">
        <v>95</v>
      </c>
      <c r="B27" s="26" t="s">
        <v>43</v>
      </c>
      <c r="C27" s="27" t="s">
        <v>96</v>
      </c>
      <c r="D27" s="26" t="s">
        <v>50</v>
      </c>
      <c r="E27" s="28" t="s">
        <v>46</v>
      </c>
      <c r="F27" s="33">
        <v>173836.39</v>
      </c>
      <c r="G27" s="28" t="s">
        <v>46</v>
      </c>
      <c r="H27" s="30">
        <v>1</v>
      </c>
      <c r="I27" s="30">
        <v>1</v>
      </c>
      <c r="J27" s="30">
        <v>1</v>
      </c>
      <c r="K27" s="28" t="s">
        <v>57</v>
      </c>
      <c r="L27" s="36">
        <v>0</v>
      </c>
      <c r="M27" s="36">
        <v>0</v>
      </c>
      <c r="N27" s="37">
        <v>1</v>
      </c>
      <c r="O27" s="37">
        <v>1</v>
      </c>
    </row>
    <row r="28" spans="1:15" x14ac:dyDescent="0.2">
      <c r="A28" s="28" t="s">
        <v>97</v>
      </c>
      <c r="B28" s="26" t="s">
        <v>43</v>
      </c>
      <c r="C28" s="27" t="s">
        <v>98</v>
      </c>
      <c r="D28" s="26" t="s">
        <v>50</v>
      </c>
      <c r="E28" s="33">
        <v>4490000</v>
      </c>
      <c r="F28" s="33">
        <v>6215104.8599999994</v>
      </c>
      <c r="G28" s="33">
        <v>2899934.33</v>
      </c>
      <c r="H28" s="30">
        <v>20</v>
      </c>
      <c r="I28" s="30">
        <v>30</v>
      </c>
      <c r="J28" s="30">
        <v>26</v>
      </c>
      <c r="K28" s="28" t="s">
        <v>98</v>
      </c>
      <c r="L28" s="36">
        <f t="shared" si="0"/>
        <v>0.6458651069042316</v>
      </c>
      <c r="M28" s="36">
        <f t="shared" si="1"/>
        <v>0.4665945941900006</v>
      </c>
      <c r="N28" s="37">
        <v>1</v>
      </c>
      <c r="O28" s="37">
        <v>0.86</v>
      </c>
    </row>
    <row r="29" spans="1:15" ht="22.5" x14ac:dyDescent="0.2">
      <c r="A29" s="28" t="s">
        <v>99</v>
      </c>
      <c r="B29" s="26" t="s">
        <v>100</v>
      </c>
      <c r="C29" s="27" t="s">
        <v>101</v>
      </c>
      <c r="D29" s="26" t="s">
        <v>102</v>
      </c>
      <c r="E29" s="33">
        <v>24000000</v>
      </c>
      <c r="F29" s="33">
        <v>24000000</v>
      </c>
      <c r="G29" s="33">
        <v>12000000</v>
      </c>
      <c r="H29" s="30">
        <v>1</v>
      </c>
      <c r="I29" s="30">
        <v>1</v>
      </c>
      <c r="J29" s="30">
        <v>1</v>
      </c>
      <c r="K29" s="28" t="s">
        <v>103</v>
      </c>
      <c r="L29" s="36">
        <f t="shared" si="0"/>
        <v>0.5</v>
      </c>
      <c r="M29" s="36">
        <f t="shared" si="1"/>
        <v>0.5</v>
      </c>
      <c r="N29" s="37">
        <v>0.9</v>
      </c>
      <c r="O29" s="37">
        <v>0.9</v>
      </c>
    </row>
    <row r="30" spans="1:15" x14ac:dyDescent="0.2">
      <c r="A30" s="31" t="s">
        <v>104</v>
      </c>
      <c r="B30" s="26" t="s">
        <v>43</v>
      </c>
      <c r="C30" s="27" t="s">
        <v>105</v>
      </c>
      <c r="D30" s="26" t="s">
        <v>50</v>
      </c>
      <c r="E30" s="28" t="s">
        <v>46</v>
      </c>
      <c r="F30" s="33">
        <v>969000</v>
      </c>
      <c r="G30" s="28" t="s">
        <v>46</v>
      </c>
      <c r="H30" s="30">
        <v>18</v>
      </c>
      <c r="I30" s="30">
        <v>10</v>
      </c>
      <c r="J30" s="30">
        <v>5</v>
      </c>
      <c r="K30" s="28" t="s">
        <v>106</v>
      </c>
      <c r="L30" s="36">
        <v>0</v>
      </c>
      <c r="M30" s="36">
        <v>0</v>
      </c>
      <c r="N30" s="37">
        <v>0.27</v>
      </c>
      <c r="O30" s="37">
        <v>0.5</v>
      </c>
    </row>
    <row r="31" spans="1:15" x14ac:dyDescent="0.2">
      <c r="A31" s="28" t="s">
        <v>107</v>
      </c>
      <c r="B31" s="26" t="s">
        <v>43</v>
      </c>
      <c r="C31" s="27" t="s">
        <v>108</v>
      </c>
      <c r="D31" s="26" t="s">
        <v>50</v>
      </c>
      <c r="E31" s="33">
        <v>300000</v>
      </c>
      <c r="F31" s="33">
        <v>450000</v>
      </c>
      <c r="G31" s="33">
        <v>170915.79</v>
      </c>
      <c r="H31" s="30">
        <v>2</v>
      </c>
      <c r="I31" s="30">
        <v>2</v>
      </c>
      <c r="J31" s="30">
        <v>2</v>
      </c>
      <c r="K31" s="28" t="s">
        <v>109</v>
      </c>
      <c r="L31" s="36">
        <f t="shared" si="0"/>
        <v>0.56971930000000004</v>
      </c>
      <c r="M31" s="36">
        <f t="shared" si="1"/>
        <v>0.37981286666666669</v>
      </c>
      <c r="N31" s="37">
        <v>1</v>
      </c>
      <c r="O31" s="37">
        <v>1</v>
      </c>
    </row>
    <row r="32" spans="1:15" x14ac:dyDescent="0.2">
      <c r="A32" s="28" t="s">
        <v>110</v>
      </c>
      <c r="B32" s="26" t="s">
        <v>43</v>
      </c>
      <c r="C32" s="27" t="s">
        <v>111</v>
      </c>
      <c r="D32" s="26" t="s">
        <v>50</v>
      </c>
      <c r="E32" s="33">
        <v>150000</v>
      </c>
      <c r="F32" s="33">
        <v>372000</v>
      </c>
      <c r="G32" s="34">
        <v>237896.16</v>
      </c>
      <c r="H32" s="30">
        <v>22</v>
      </c>
      <c r="I32" s="30">
        <v>22</v>
      </c>
      <c r="J32" s="30">
        <v>22</v>
      </c>
      <c r="K32" s="28" t="s">
        <v>112</v>
      </c>
      <c r="L32" s="36">
        <f t="shared" si="0"/>
        <v>1.5859744</v>
      </c>
      <c r="M32" s="36">
        <f t="shared" si="1"/>
        <v>0.63950580645161292</v>
      </c>
      <c r="N32" s="37">
        <v>1</v>
      </c>
      <c r="O32" s="37">
        <v>1</v>
      </c>
    </row>
    <row r="33" spans="1:15" x14ac:dyDescent="0.2">
      <c r="A33" s="28" t="s">
        <v>113</v>
      </c>
      <c r="B33" s="26" t="s">
        <v>43</v>
      </c>
      <c r="C33" s="27" t="s">
        <v>114</v>
      </c>
      <c r="D33" s="26" t="s">
        <v>50</v>
      </c>
      <c r="E33" s="33">
        <v>1500000</v>
      </c>
      <c r="F33" s="33">
        <v>1500000</v>
      </c>
      <c r="G33" s="33">
        <v>708323.83</v>
      </c>
      <c r="H33" s="30">
        <v>1</v>
      </c>
      <c r="I33" s="30">
        <v>1</v>
      </c>
      <c r="J33" s="30">
        <v>0</v>
      </c>
      <c r="K33" s="28" t="s">
        <v>57</v>
      </c>
      <c r="L33" s="36">
        <f t="shared" si="0"/>
        <v>0.47221588666666664</v>
      </c>
      <c r="M33" s="36">
        <f t="shared" si="1"/>
        <v>0.47221588666666664</v>
      </c>
      <c r="N33" s="37">
        <v>1</v>
      </c>
      <c r="O33" s="37">
        <v>0.5</v>
      </c>
    </row>
    <row r="34" spans="1:15" x14ac:dyDescent="0.2">
      <c r="A34" s="28" t="s">
        <v>115</v>
      </c>
      <c r="B34" s="26" t="s">
        <v>43</v>
      </c>
      <c r="C34" s="27" t="s">
        <v>116</v>
      </c>
      <c r="D34" s="26" t="s">
        <v>50</v>
      </c>
      <c r="E34" s="33">
        <v>346647.53</v>
      </c>
      <c r="F34" s="33">
        <v>939462.75</v>
      </c>
      <c r="G34" s="33">
        <v>939462.75</v>
      </c>
      <c r="H34" s="30">
        <v>1</v>
      </c>
      <c r="I34" s="30">
        <v>1</v>
      </c>
      <c r="J34" s="30">
        <v>1</v>
      </c>
      <c r="K34" s="28" t="s">
        <v>109</v>
      </c>
      <c r="L34" s="36">
        <f>G34/E34</f>
        <v>2.7101383067694149</v>
      </c>
      <c r="M34" s="36">
        <f>G34/F34</f>
        <v>1</v>
      </c>
      <c r="N34" s="37">
        <v>1</v>
      </c>
      <c r="O34" s="37">
        <v>1</v>
      </c>
    </row>
    <row r="35" spans="1:15" ht="45" x14ac:dyDescent="0.2">
      <c r="A35" s="28" t="s">
        <v>117</v>
      </c>
      <c r="B35" s="26" t="s">
        <v>43</v>
      </c>
      <c r="C35" s="32" t="s">
        <v>140</v>
      </c>
      <c r="D35" s="26" t="s">
        <v>50</v>
      </c>
      <c r="E35" s="35">
        <v>0</v>
      </c>
      <c r="F35" s="35">
        <v>1000000</v>
      </c>
      <c r="G35" s="35">
        <v>0</v>
      </c>
      <c r="H35" s="30">
        <v>1</v>
      </c>
      <c r="I35" s="30">
        <v>0</v>
      </c>
      <c r="J35" s="30">
        <v>0</v>
      </c>
      <c r="K35" s="28" t="s">
        <v>109</v>
      </c>
      <c r="L35" s="36">
        <v>0</v>
      </c>
      <c r="M35" s="36">
        <f t="shared" si="1"/>
        <v>0</v>
      </c>
      <c r="N35" s="37">
        <v>0</v>
      </c>
      <c r="O35" s="37">
        <v>0</v>
      </c>
    </row>
    <row r="36" spans="1:15" ht="45" x14ac:dyDescent="0.2">
      <c r="A36" s="28" t="s">
        <v>118</v>
      </c>
      <c r="B36" s="26" t="s">
        <v>43</v>
      </c>
      <c r="C36" s="27" t="s">
        <v>141</v>
      </c>
      <c r="D36" s="26" t="s">
        <v>50</v>
      </c>
      <c r="E36" s="35">
        <v>0</v>
      </c>
      <c r="F36" s="35">
        <v>320716.34999999998</v>
      </c>
      <c r="G36" s="35">
        <v>0</v>
      </c>
      <c r="H36" s="30">
        <v>1</v>
      </c>
      <c r="I36" s="30">
        <v>0</v>
      </c>
      <c r="J36" s="30">
        <v>0</v>
      </c>
      <c r="K36" s="28" t="s">
        <v>57</v>
      </c>
      <c r="L36" s="36">
        <v>0</v>
      </c>
      <c r="M36" s="36">
        <f t="shared" si="1"/>
        <v>0</v>
      </c>
      <c r="N36" s="37">
        <v>0</v>
      </c>
      <c r="O36" s="37">
        <v>0</v>
      </c>
    </row>
    <row r="37" spans="1:15" ht="45" x14ac:dyDescent="0.2">
      <c r="A37" s="28" t="s">
        <v>119</v>
      </c>
      <c r="B37" s="26" t="s">
        <v>43</v>
      </c>
      <c r="C37" s="32" t="s">
        <v>142</v>
      </c>
      <c r="D37" s="26" t="s">
        <v>50</v>
      </c>
      <c r="E37" s="35">
        <v>0</v>
      </c>
      <c r="F37" s="35">
        <v>279076.05</v>
      </c>
      <c r="G37" s="35">
        <v>0</v>
      </c>
      <c r="H37" s="30">
        <v>30</v>
      </c>
      <c r="I37" s="30">
        <v>0</v>
      </c>
      <c r="J37" s="30">
        <v>0</v>
      </c>
      <c r="K37" s="28" t="s">
        <v>163</v>
      </c>
      <c r="L37" s="36">
        <v>0</v>
      </c>
      <c r="M37" s="36">
        <f t="shared" si="1"/>
        <v>0</v>
      </c>
      <c r="N37" s="37">
        <v>0</v>
      </c>
      <c r="O37" s="37">
        <v>0</v>
      </c>
    </row>
    <row r="38" spans="1:15" ht="45" x14ac:dyDescent="0.2">
      <c r="A38" s="28" t="s">
        <v>120</v>
      </c>
      <c r="B38" s="26" t="s">
        <v>43</v>
      </c>
      <c r="C38" s="27" t="s">
        <v>143</v>
      </c>
      <c r="D38" s="26" t="s">
        <v>50</v>
      </c>
      <c r="E38" s="35">
        <v>0</v>
      </c>
      <c r="F38" s="35">
        <v>600207.6</v>
      </c>
      <c r="G38" s="35">
        <v>0</v>
      </c>
      <c r="H38" s="30">
        <v>1319.14</v>
      </c>
      <c r="I38" s="30">
        <v>0</v>
      </c>
      <c r="J38" s="30">
        <v>210</v>
      </c>
      <c r="K38" s="29" t="s">
        <v>68</v>
      </c>
      <c r="L38" s="36">
        <v>0</v>
      </c>
      <c r="M38" s="36">
        <f t="shared" si="1"/>
        <v>0</v>
      </c>
      <c r="N38" s="37">
        <v>0.15909999999999999</v>
      </c>
      <c r="O38" s="37">
        <v>0</v>
      </c>
    </row>
    <row r="39" spans="1:15" ht="33.75" x14ac:dyDescent="0.2">
      <c r="A39" s="28" t="s">
        <v>121</v>
      </c>
      <c r="B39" s="26" t="s">
        <v>43</v>
      </c>
      <c r="C39" s="27" t="s">
        <v>144</v>
      </c>
      <c r="D39" s="26" t="s">
        <v>50</v>
      </c>
      <c r="E39" s="35">
        <v>0</v>
      </c>
      <c r="F39" s="35">
        <v>280219.51</v>
      </c>
      <c r="G39" s="35">
        <v>280219.51</v>
      </c>
      <c r="H39" s="30">
        <v>110</v>
      </c>
      <c r="I39" s="30">
        <v>0</v>
      </c>
      <c r="J39" s="30">
        <v>0</v>
      </c>
      <c r="K39" s="28" t="s">
        <v>163</v>
      </c>
      <c r="L39" s="36">
        <v>0</v>
      </c>
      <c r="M39" s="36">
        <f t="shared" si="1"/>
        <v>1</v>
      </c>
      <c r="N39" s="37">
        <v>0</v>
      </c>
      <c r="O39" s="37">
        <v>0</v>
      </c>
    </row>
    <row r="40" spans="1:15" ht="45" x14ac:dyDescent="0.2">
      <c r="A40" s="28" t="s">
        <v>122</v>
      </c>
      <c r="B40" s="26" t="s">
        <v>43</v>
      </c>
      <c r="C40" s="27" t="s">
        <v>145</v>
      </c>
      <c r="D40" s="26" t="s">
        <v>50</v>
      </c>
      <c r="E40" s="35">
        <v>0</v>
      </c>
      <c r="F40" s="35">
        <v>272932.74</v>
      </c>
      <c r="G40" s="35">
        <v>0</v>
      </c>
      <c r="H40" s="30">
        <v>1</v>
      </c>
      <c r="I40" s="30">
        <v>1</v>
      </c>
      <c r="J40" s="30">
        <v>1</v>
      </c>
      <c r="K40" s="28" t="s">
        <v>164</v>
      </c>
      <c r="L40" s="36">
        <v>0</v>
      </c>
      <c r="M40" s="36">
        <f t="shared" si="1"/>
        <v>0</v>
      </c>
      <c r="N40" s="37">
        <v>0</v>
      </c>
      <c r="O40" s="37">
        <v>0</v>
      </c>
    </row>
    <row r="41" spans="1:15" ht="45" x14ac:dyDescent="0.2">
      <c r="A41" s="28" t="s">
        <v>123</v>
      </c>
      <c r="B41" s="26" t="s">
        <v>43</v>
      </c>
      <c r="C41" s="27" t="s">
        <v>146</v>
      </c>
      <c r="D41" s="26" t="s">
        <v>50</v>
      </c>
      <c r="E41" s="35">
        <v>0</v>
      </c>
      <c r="F41" s="35">
        <v>750000</v>
      </c>
      <c r="G41" s="35">
        <v>0</v>
      </c>
      <c r="H41" s="30">
        <v>1</v>
      </c>
      <c r="I41" s="30">
        <v>1</v>
      </c>
      <c r="J41" s="30">
        <v>0</v>
      </c>
      <c r="K41" s="28" t="s">
        <v>165</v>
      </c>
      <c r="L41" s="36">
        <v>0</v>
      </c>
      <c r="M41" s="36">
        <f t="shared" si="1"/>
        <v>0</v>
      </c>
      <c r="N41" s="37">
        <v>0</v>
      </c>
      <c r="O41" s="37">
        <v>0</v>
      </c>
    </row>
    <row r="42" spans="1:15" ht="45" x14ac:dyDescent="0.2">
      <c r="A42" s="28" t="s">
        <v>124</v>
      </c>
      <c r="B42" s="26" t="s">
        <v>43</v>
      </c>
      <c r="C42" s="27" t="s">
        <v>147</v>
      </c>
      <c r="D42" s="26" t="s">
        <v>50</v>
      </c>
      <c r="E42" s="35">
        <v>0</v>
      </c>
      <c r="F42" s="35">
        <v>1316957.83</v>
      </c>
      <c r="G42" s="35">
        <v>0</v>
      </c>
      <c r="H42" s="30">
        <v>1</v>
      </c>
      <c r="I42" s="30">
        <v>1</v>
      </c>
      <c r="J42" s="30">
        <v>0</v>
      </c>
      <c r="K42" s="28" t="s">
        <v>57</v>
      </c>
      <c r="L42" s="36">
        <v>0</v>
      </c>
      <c r="M42" s="36">
        <f t="shared" si="1"/>
        <v>0</v>
      </c>
      <c r="N42" s="37">
        <v>0</v>
      </c>
      <c r="O42" s="37">
        <v>0</v>
      </c>
    </row>
    <row r="43" spans="1:15" ht="67.5" x14ac:dyDescent="0.2">
      <c r="A43" s="28" t="s">
        <v>125</v>
      </c>
      <c r="B43" s="26" t="s">
        <v>43</v>
      </c>
      <c r="C43" s="27" t="s">
        <v>148</v>
      </c>
      <c r="D43" s="26" t="s">
        <v>50</v>
      </c>
      <c r="E43" s="35">
        <v>0</v>
      </c>
      <c r="F43" s="35">
        <v>350000</v>
      </c>
      <c r="G43" s="35">
        <v>0</v>
      </c>
      <c r="H43" s="30">
        <v>1</v>
      </c>
      <c r="I43" s="30">
        <v>0</v>
      </c>
      <c r="J43" s="30">
        <v>0</v>
      </c>
      <c r="K43" s="28" t="s">
        <v>57</v>
      </c>
      <c r="L43" s="36">
        <v>0</v>
      </c>
      <c r="M43" s="36">
        <f t="shared" si="1"/>
        <v>0</v>
      </c>
      <c r="N43" s="37">
        <v>0</v>
      </c>
      <c r="O43" s="37">
        <v>0</v>
      </c>
    </row>
    <row r="44" spans="1:15" ht="33.75" x14ac:dyDescent="0.2">
      <c r="A44" s="28" t="s">
        <v>126</v>
      </c>
      <c r="B44" s="26" t="s">
        <v>43</v>
      </c>
      <c r="C44" s="27" t="s">
        <v>149</v>
      </c>
      <c r="D44" s="26" t="s">
        <v>50</v>
      </c>
      <c r="E44" s="35">
        <v>0</v>
      </c>
      <c r="F44" s="35">
        <v>741391.7</v>
      </c>
      <c r="G44" s="35">
        <v>0</v>
      </c>
      <c r="H44" s="30">
        <v>7</v>
      </c>
      <c r="I44" s="30">
        <v>0</v>
      </c>
      <c r="J44" s="30">
        <v>0</v>
      </c>
      <c r="K44" s="28" t="s">
        <v>166</v>
      </c>
      <c r="L44" s="36">
        <v>0</v>
      </c>
      <c r="M44" s="36">
        <f t="shared" si="1"/>
        <v>0</v>
      </c>
      <c r="N44" s="37">
        <v>0</v>
      </c>
      <c r="O44" s="37">
        <v>0</v>
      </c>
    </row>
    <row r="45" spans="1:15" ht="33.75" x14ac:dyDescent="0.2">
      <c r="A45" s="28" t="s">
        <v>127</v>
      </c>
      <c r="B45" s="26" t="s">
        <v>43</v>
      </c>
      <c r="C45" s="27" t="s">
        <v>150</v>
      </c>
      <c r="D45" s="26" t="s">
        <v>50</v>
      </c>
      <c r="E45" s="35">
        <v>0</v>
      </c>
      <c r="F45" s="35">
        <v>1499414.85</v>
      </c>
      <c r="G45" s="35">
        <v>0</v>
      </c>
      <c r="H45" s="30">
        <v>774.87</v>
      </c>
      <c r="I45" s="30">
        <v>0</v>
      </c>
      <c r="J45" s="30">
        <v>0</v>
      </c>
      <c r="K45" s="29" t="s">
        <v>68</v>
      </c>
      <c r="L45" s="36">
        <v>0</v>
      </c>
      <c r="M45" s="36">
        <f t="shared" si="1"/>
        <v>0</v>
      </c>
      <c r="N45" s="37">
        <v>0</v>
      </c>
      <c r="O45" s="37">
        <v>0</v>
      </c>
    </row>
    <row r="46" spans="1:15" ht="56.25" x14ac:dyDescent="0.2">
      <c r="A46" s="28" t="s">
        <v>128</v>
      </c>
      <c r="B46" s="26" t="s">
        <v>43</v>
      </c>
      <c r="C46" s="27" t="s">
        <v>151</v>
      </c>
      <c r="D46" s="26" t="s">
        <v>50</v>
      </c>
      <c r="E46" s="35">
        <v>0</v>
      </c>
      <c r="F46" s="35">
        <v>1382341.85</v>
      </c>
      <c r="G46" s="35">
        <v>0</v>
      </c>
      <c r="H46" s="30">
        <v>481.32</v>
      </c>
      <c r="I46" s="30">
        <v>0</v>
      </c>
      <c r="J46" s="30">
        <v>0</v>
      </c>
      <c r="K46" s="29" t="s">
        <v>68</v>
      </c>
      <c r="L46" s="36">
        <v>0</v>
      </c>
      <c r="M46" s="36">
        <f t="shared" si="1"/>
        <v>0</v>
      </c>
      <c r="N46" s="37">
        <v>0</v>
      </c>
      <c r="O46" s="37">
        <v>0</v>
      </c>
    </row>
    <row r="47" spans="1:15" ht="45" x14ac:dyDescent="0.2">
      <c r="A47" s="28" t="s">
        <v>129</v>
      </c>
      <c r="B47" s="26" t="s">
        <v>43</v>
      </c>
      <c r="C47" s="27" t="s">
        <v>152</v>
      </c>
      <c r="D47" s="26" t="s">
        <v>50</v>
      </c>
      <c r="E47" s="35">
        <v>0</v>
      </c>
      <c r="F47" s="35">
        <v>900000</v>
      </c>
      <c r="G47" s="35">
        <v>0</v>
      </c>
      <c r="H47" s="30">
        <v>1</v>
      </c>
      <c r="I47" s="30">
        <v>0</v>
      </c>
      <c r="J47" s="30">
        <v>0</v>
      </c>
      <c r="K47" s="28" t="s">
        <v>109</v>
      </c>
      <c r="L47" s="36">
        <v>0</v>
      </c>
      <c r="M47" s="36">
        <f t="shared" si="1"/>
        <v>0</v>
      </c>
      <c r="N47" s="37">
        <v>0</v>
      </c>
      <c r="O47" s="37">
        <v>0</v>
      </c>
    </row>
    <row r="48" spans="1:15" ht="45" x14ac:dyDescent="0.2">
      <c r="A48" s="28" t="s">
        <v>130</v>
      </c>
      <c r="B48" s="26" t="s">
        <v>43</v>
      </c>
      <c r="C48" s="27" t="s">
        <v>153</v>
      </c>
      <c r="D48" s="26" t="s">
        <v>50</v>
      </c>
      <c r="E48" s="35">
        <v>0</v>
      </c>
      <c r="F48" s="35">
        <v>505614.66</v>
      </c>
      <c r="G48" s="35">
        <v>0</v>
      </c>
      <c r="H48" s="30">
        <v>31.55</v>
      </c>
      <c r="I48" s="30">
        <v>0</v>
      </c>
      <c r="J48" s="30">
        <v>0</v>
      </c>
      <c r="K48" s="29" t="s">
        <v>68</v>
      </c>
      <c r="L48" s="36">
        <v>0</v>
      </c>
      <c r="M48" s="36">
        <f t="shared" si="1"/>
        <v>0</v>
      </c>
      <c r="N48" s="37">
        <v>0</v>
      </c>
      <c r="O48" s="37">
        <v>0</v>
      </c>
    </row>
    <row r="49" spans="1:15" ht="33.75" x14ac:dyDescent="0.2">
      <c r="A49" s="28" t="s">
        <v>131</v>
      </c>
      <c r="B49" s="26" t="s">
        <v>43</v>
      </c>
      <c r="C49" s="27" t="s">
        <v>154</v>
      </c>
      <c r="D49" s="26" t="s">
        <v>50</v>
      </c>
      <c r="E49" s="35">
        <v>0</v>
      </c>
      <c r="F49" s="35">
        <v>4139760.38</v>
      </c>
      <c r="G49" s="35">
        <v>0</v>
      </c>
      <c r="H49" s="30">
        <v>12573</v>
      </c>
      <c r="I49" s="30">
        <v>0</v>
      </c>
      <c r="J49" s="30">
        <v>0</v>
      </c>
      <c r="K49" s="29" t="s">
        <v>68</v>
      </c>
      <c r="L49" s="36">
        <v>0</v>
      </c>
      <c r="M49" s="36">
        <f t="shared" si="1"/>
        <v>0</v>
      </c>
      <c r="N49" s="37">
        <v>0</v>
      </c>
      <c r="O49" s="37">
        <v>0</v>
      </c>
    </row>
    <row r="50" spans="1:15" ht="33.75" x14ac:dyDescent="0.2">
      <c r="A50" s="28" t="s">
        <v>132</v>
      </c>
      <c r="B50" s="26" t="s">
        <v>43</v>
      </c>
      <c r="C50" s="27" t="s">
        <v>155</v>
      </c>
      <c r="D50" s="26" t="s">
        <v>50</v>
      </c>
      <c r="E50" s="35">
        <v>0</v>
      </c>
      <c r="F50" s="35">
        <v>1259492.3999999999</v>
      </c>
      <c r="G50" s="35">
        <v>0</v>
      </c>
      <c r="H50" s="30">
        <v>25</v>
      </c>
      <c r="I50" s="30">
        <v>0</v>
      </c>
      <c r="J50" s="30">
        <v>0</v>
      </c>
      <c r="K50" s="28" t="s">
        <v>167</v>
      </c>
      <c r="L50" s="36">
        <v>0</v>
      </c>
      <c r="M50" s="36">
        <f t="shared" si="1"/>
        <v>0</v>
      </c>
      <c r="N50" s="37">
        <v>0</v>
      </c>
      <c r="O50" s="37">
        <v>0</v>
      </c>
    </row>
    <row r="51" spans="1:15" ht="45" x14ac:dyDescent="0.2">
      <c r="A51" s="28" t="s">
        <v>133</v>
      </c>
      <c r="B51" s="26" t="s">
        <v>43</v>
      </c>
      <c r="C51" s="27" t="s">
        <v>156</v>
      </c>
      <c r="D51" s="26" t="s">
        <v>50</v>
      </c>
      <c r="E51" s="35">
        <v>0</v>
      </c>
      <c r="F51" s="35">
        <v>9500000</v>
      </c>
      <c r="G51" s="35">
        <v>0</v>
      </c>
      <c r="H51" s="30">
        <v>1</v>
      </c>
      <c r="I51" s="30">
        <v>0</v>
      </c>
      <c r="J51" s="30">
        <v>0</v>
      </c>
      <c r="K51" s="28" t="s">
        <v>109</v>
      </c>
      <c r="L51" s="36">
        <v>0</v>
      </c>
      <c r="M51" s="36">
        <f t="shared" si="1"/>
        <v>0</v>
      </c>
      <c r="N51" s="37">
        <v>0</v>
      </c>
      <c r="O51" s="37">
        <v>0</v>
      </c>
    </row>
    <row r="52" spans="1:15" ht="33.75" x14ac:dyDescent="0.2">
      <c r="A52" s="28" t="s">
        <v>134</v>
      </c>
      <c r="B52" s="26" t="s">
        <v>43</v>
      </c>
      <c r="C52" s="27" t="s">
        <v>157</v>
      </c>
      <c r="D52" s="26" t="s">
        <v>50</v>
      </c>
      <c r="E52" s="35">
        <v>0</v>
      </c>
      <c r="F52" s="35">
        <v>5280738.88</v>
      </c>
      <c r="G52" s="35">
        <v>0</v>
      </c>
      <c r="H52" s="30">
        <v>10200</v>
      </c>
      <c r="I52" s="30">
        <v>0</v>
      </c>
      <c r="J52" s="30">
        <v>0</v>
      </c>
      <c r="K52" s="29" t="s">
        <v>68</v>
      </c>
      <c r="L52" s="36">
        <v>0</v>
      </c>
      <c r="M52" s="36">
        <f t="shared" si="1"/>
        <v>0</v>
      </c>
      <c r="N52" s="37">
        <v>0</v>
      </c>
      <c r="O52" s="37">
        <v>0</v>
      </c>
    </row>
    <row r="53" spans="1:15" ht="33.75" x14ac:dyDescent="0.2">
      <c r="A53" s="28" t="s">
        <v>135</v>
      </c>
      <c r="B53" s="26" t="s">
        <v>43</v>
      </c>
      <c r="C53" s="27" t="s">
        <v>158</v>
      </c>
      <c r="D53" s="26" t="s">
        <v>50</v>
      </c>
      <c r="E53" s="35">
        <v>0</v>
      </c>
      <c r="F53" s="35">
        <v>870791.22</v>
      </c>
      <c r="G53" s="35">
        <v>0</v>
      </c>
      <c r="H53" s="30">
        <v>4200</v>
      </c>
      <c r="I53" s="30">
        <v>0</v>
      </c>
      <c r="J53" s="30">
        <v>0</v>
      </c>
      <c r="K53" s="29" t="s">
        <v>68</v>
      </c>
      <c r="L53" s="36">
        <v>0</v>
      </c>
      <c r="M53" s="36">
        <f t="shared" si="1"/>
        <v>0</v>
      </c>
      <c r="N53" s="37">
        <v>0</v>
      </c>
      <c r="O53" s="37">
        <v>0</v>
      </c>
    </row>
    <row r="54" spans="1:15" ht="33.75" x14ac:dyDescent="0.2">
      <c r="A54" s="28" t="s">
        <v>136</v>
      </c>
      <c r="B54" s="26" t="s">
        <v>43</v>
      </c>
      <c r="C54" s="27" t="s">
        <v>159</v>
      </c>
      <c r="D54" s="26" t="s">
        <v>50</v>
      </c>
      <c r="E54" s="35">
        <v>0</v>
      </c>
      <c r="F54" s="35">
        <v>5100868.84</v>
      </c>
      <c r="G54" s="35">
        <v>0</v>
      </c>
      <c r="H54" s="30">
        <v>8450.94</v>
      </c>
      <c r="I54" s="30">
        <v>0</v>
      </c>
      <c r="J54" s="30">
        <v>0</v>
      </c>
      <c r="K54" s="29" t="s">
        <v>68</v>
      </c>
      <c r="L54" s="36">
        <v>0</v>
      </c>
      <c r="M54" s="36">
        <f t="shared" si="1"/>
        <v>0</v>
      </c>
      <c r="N54" s="37">
        <v>0</v>
      </c>
      <c r="O54" s="37">
        <v>0</v>
      </c>
    </row>
    <row r="55" spans="1:15" ht="33.75" x14ac:dyDescent="0.2">
      <c r="A55" s="28" t="s">
        <v>138</v>
      </c>
      <c r="B55" s="26" t="s">
        <v>43</v>
      </c>
      <c r="C55" s="27" t="s">
        <v>160</v>
      </c>
      <c r="D55" s="26" t="s">
        <v>50</v>
      </c>
      <c r="E55" s="35">
        <v>0</v>
      </c>
      <c r="F55" s="35">
        <v>1799874.4</v>
      </c>
      <c r="G55" s="35">
        <v>0</v>
      </c>
      <c r="H55" s="30">
        <v>1000</v>
      </c>
      <c r="I55" s="30">
        <v>0</v>
      </c>
      <c r="J55" s="30">
        <v>0</v>
      </c>
      <c r="K55" s="28" t="s">
        <v>167</v>
      </c>
      <c r="L55" s="36">
        <v>0</v>
      </c>
      <c r="M55" s="36">
        <f t="shared" si="1"/>
        <v>0</v>
      </c>
      <c r="N55" s="37">
        <v>0</v>
      </c>
      <c r="O55" s="37">
        <v>0</v>
      </c>
    </row>
    <row r="56" spans="1:15" ht="33.75" x14ac:dyDescent="0.2">
      <c r="A56" s="28" t="s">
        <v>137</v>
      </c>
      <c r="B56" s="26" t="s">
        <v>43</v>
      </c>
      <c r="C56" s="27" t="s">
        <v>161</v>
      </c>
      <c r="D56" s="26" t="s">
        <v>50</v>
      </c>
      <c r="E56" s="35">
        <v>0</v>
      </c>
      <c r="F56" s="35">
        <v>8964344.0600000005</v>
      </c>
      <c r="G56" s="35">
        <v>0</v>
      </c>
      <c r="H56" s="30">
        <v>398.81</v>
      </c>
      <c r="I56" s="30">
        <v>0</v>
      </c>
      <c r="J56" s="30">
        <v>0</v>
      </c>
      <c r="K56" s="29" t="s">
        <v>68</v>
      </c>
      <c r="L56" s="36">
        <v>0</v>
      </c>
      <c r="M56" s="36">
        <f t="shared" si="1"/>
        <v>0</v>
      </c>
      <c r="N56" s="37">
        <v>0</v>
      </c>
      <c r="O56" s="37">
        <v>0</v>
      </c>
    </row>
  </sheetData>
  <sheetProtection formatCells="0" formatColumns="0" formatRows="0" insertRows="0" deleteRows="0" autoFilter="0"/>
  <autoFilter ref="A3:O29"/>
  <mergeCells count="1">
    <mergeCell ref="A1:O1"/>
  </mergeCells>
  <dataValidations disablePrompts="1" count="1">
    <dataValidation allowBlank="1" showErrorMessage="1" prompt="Clave asignada al programa/proyecto" sqref="A2:A3"/>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20" zoomScaleNormal="120" zoomScaleSheetLayoutView="100" workbookViewId="0">
      <pane ySplit="1" topLeftCell="A2" activePane="bottomLeft" state="frozen"/>
      <selection pane="bottomLeft" activeCell="A14" sqref="A14"/>
    </sheetView>
  </sheetViews>
  <sheetFormatPr baseColWidth="10" defaultRowHeight="11.25" x14ac:dyDescent="0.2"/>
  <cols>
    <col min="1" max="1" width="135.83203125" style="5" customWidth="1"/>
    <col min="2" max="16384" width="12" style="5"/>
  </cols>
  <sheetData>
    <row r="1" spans="1:1" x14ac:dyDescent="0.2">
      <c r="A1" s="2" t="s">
        <v>17</v>
      </c>
    </row>
    <row r="2" spans="1:1" ht="11.25" customHeight="1" x14ac:dyDescent="0.2">
      <c r="A2" s="7" t="s">
        <v>24</v>
      </c>
    </row>
    <row r="3" spans="1:1" ht="11.25" customHeight="1" x14ac:dyDescent="0.2">
      <c r="A3" s="7" t="s">
        <v>25</v>
      </c>
    </row>
    <row r="4" spans="1:1" ht="11.25" customHeight="1" x14ac:dyDescent="0.2">
      <c r="A4" s="7" t="s">
        <v>26</v>
      </c>
    </row>
    <row r="5" spans="1:1" ht="11.25" customHeight="1" x14ac:dyDescent="0.2">
      <c r="A5" s="6" t="s">
        <v>20</v>
      </c>
    </row>
    <row r="6" spans="1:1" ht="11.25" customHeight="1" x14ac:dyDescent="0.2">
      <c r="A6" s="7" t="s">
        <v>33</v>
      </c>
    </row>
    <row r="7" spans="1:1" x14ac:dyDescent="0.2">
      <c r="A7" s="6" t="s">
        <v>21</v>
      </c>
    </row>
    <row r="8" spans="1:1" ht="22.5" x14ac:dyDescent="0.2">
      <c r="A8" s="6" t="s">
        <v>22</v>
      </c>
    </row>
    <row r="9" spans="1:1" ht="22.5" x14ac:dyDescent="0.2">
      <c r="A9" s="6" t="s">
        <v>23</v>
      </c>
    </row>
    <row r="10" spans="1:1" x14ac:dyDescent="0.2">
      <c r="A10" s="7" t="s">
        <v>27</v>
      </c>
    </row>
    <row r="11" spans="1:1" ht="22.5" x14ac:dyDescent="0.2">
      <c r="A11" s="7" t="s">
        <v>28</v>
      </c>
    </row>
    <row r="12" spans="1:1" ht="22.5" x14ac:dyDescent="0.2">
      <c r="A12" s="7" t="s">
        <v>29</v>
      </c>
    </row>
    <row r="13" spans="1:1" x14ac:dyDescent="0.2">
      <c r="A13" s="7" t="s">
        <v>30</v>
      </c>
    </row>
    <row r="14" spans="1:1" x14ac:dyDescent="0.2">
      <c r="A14" s="8" t="s">
        <v>41</v>
      </c>
    </row>
    <row r="15" spans="1:1" ht="22.5" x14ac:dyDescent="0.2">
      <c r="A15" s="7" t="s">
        <v>31</v>
      </c>
    </row>
    <row r="16" spans="1:1" x14ac:dyDescent="0.2">
      <c r="A16" s="8" t="s">
        <v>32</v>
      </c>
    </row>
    <row r="17" spans="1:1" ht="11.25" customHeight="1" x14ac:dyDescent="0.2">
      <c r="A17" s="6"/>
    </row>
    <row r="18" spans="1:1" x14ac:dyDescent="0.2">
      <c r="A18" s="3" t="s">
        <v>18</v>
      </c>
    </row>
    <row r="19" spans="1:1" x14ac:dyDescent="0.2">
      <c r="A19" s="6" t="s">
        <v>19</v>
      </c>
    </row>
    <row r="21" spans="1:1" x14ac:dyDescent="0.2">
      <c r="A21" s="10" t="s">
        <v>34</v>
      </c>
    </row>
    <row r="22" spans="1:1" ht="33.75" x14ac:dyDescent="0.2">
      <c r="A22" s="9" t="s">
        <v>35</v>
      </c>
    </row>
    <row r="24" spans="1:1" ht="38.25" customHeight="1" x14ac:dyDescent="0.2">
      <c r="A24" s="9" t="s">
        <v>36</v>
      </c>
    </row>
    <row r="26" spans="1:1" ht="24" x14ac:dyDescent="0.2">
      <c r="A26" s="11" t="s">
        <v>39</v>
      </c>
    </row>
    <row r="27" spans="1:1" x14ac:dyDescent="0.2">
      <c r="A27" s="5" t="s">
        <v>37</v>
      </c>
    </row>
    <row r="28" spans="1:1" ht="14.25" x14ac:dyDescent="0.2">
      <c r="A28" s="5" t="s">
        <v>38</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2.xml><?xml version="1.0" encoding="utf-8"?>
<ds:datastoreItem xmlns:ds="http://schemas.openxmlformats.org/officeDocument/2006/customXml" ds:itemID="{B5ABBF62-6ED1-42EA-A78A-A3BCFAE42C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2BBEB07-AD9F-49D1-8E66-13A4323425E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 de Windows</cp:lastModifiedBy>
  <cp:lastPrinted>2017-03-30T22:21:48Z</cp:lastPrinted>
  <dcterms:created xsi:type="dcterms:W3CDTF">2014-10-22T05:35:08Z</dcterms:created>
  <dcterms:modified xsi:type="dcterms:W3CDTF">2022-07-26T20:06:00Z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