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chivos\Documents\CUENTA PÚBLICA\2022\REPORTES TRIMESTRALES\3\DIGITAL\"/>
    </mc:Choice>
  </mc:AlternateContent>
  <bookViews>
    <workbookView xWindow="0" yWindow="0" windowWidth="28800" windowHeight="12330"/>
  </bookViews>
  <sheets>
    <sheet name="PPI" sheetId="1" r:id="rId1"/>
    <sheet name="Instructivo_PPI" sheetId="4" r:id="rId2"/>
  </sheets>
  <definedNames>
    <definedName name="_xlnm._FilterDatabase" localSheetId="0" hidden="1">PPI!$A$3:$O$90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3" i="1" l="1"/>
  <c r="N73" i="1"/>
  <c r="O76" i="1"/>
  <c r="N76" i="1"/>
  <c r="O75" i="1"/>
  <c r="N75" i="1"/>
  <c r="O53" i="1" l="1"/>
  <c r="N53" i="1"/>
  <c r="O78" i="1"/>
  <c r="N78" i="1"/>
  <c r="O77" i="1"/>
  <c r="N77" i="1"/>
  <c r="O90" i="1"/>
  <c r="N90" i="1"/>
  <c r="O89" i="1"/>
  <c r="N89" i="1"/>
  <c r="O88" i="1"/>
  <c r="N88" i="1"/>
  <c r="O87" i="1"/>
  <c r="N87" i="1"/>
  <c r="O86" i="1"/>
  <c r="N86" i="1"/>
  <c r="O85" i="1"/>
  <c r="N85" i="1"/>
  <c r="O84" i="1"/>
  <c r="N84" i="1"/>
  <c r="N83" i="1"/>
  <c r="O83" i="1"/>
  <c r="L11" i="1" l="1"/>
  <c r="M59" i="1"/>
  <c r="L5" i="1"/>
  <c r="L6" i="1"/>
  <c r="L7" i="1"/>
  <c r="L9" i="1"/>
  <c r="L28" i="1"/>
  <c r="L29" i="1"/>
  <c r="L31" i="1"/>
  <c r="L32" i="1"/>
  <c r="L33"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4" i="1"/>
  <c r="E4" i="1" l="1"/>
  <c r="L4" i="1" s="1"/>
</calcChain>
</file>

<file path=xl/sharedStrings.xml><?xml version="1.0" encoding="utf-8"?>
<sst xmlns="http://schemas.openxmlformats.org/spreadsheetml/2006/main" count="475" uniqueCount="239">
  <si>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</si>
  <si>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</si>
  <si>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</si>
  <si>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</si>
  <si>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</si>
  <si>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</si>
  <si>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</si>
  <si>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</si>
  <si>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</si>
  <si>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</si>
  <si>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</si>
  <si>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</si>
  <si>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</si>
  <si>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</si>
  <si>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</si>
  <si>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</si>
  <si>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</si>
  <si>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</si>
  <si>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</si>
  <si>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</si>
  <si>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</si>
  <si>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</si>
  <si>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</si>
  <si>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</si>
  <si>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</si>
  <si>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</si>
  <si>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</si>
  <si>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</si>
  <si>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</si>
  <si>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</si>
  <si>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</si>
  <si>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</si>
  <si>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</si>
  <si>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</si>
  <si>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</si>
  <si>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</si>
  <si>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</si>
  <si>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</si>
  <si>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</si>
  <si>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</si>
  <si>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</si>
  <si>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</si>
  <si>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E0026</t>
  </si>
  <si>
    <t>Obra Pública</t>
  </si>
  <si>
    <t>Admn Gob Desp Tesorer</t>
  </si>
  <si>
    <t>31111-0501</t>
  </si>
  <si>
    <t>Aportaciones de Beneficiarios de obras y acciones</t>
  </si>
  <si>
    <t>K0003</t>
  </si>
  <si>
    <t>Obra FAIS</t>
  </si>
  <si>
    <t>31111-0703</t>
  </si>
  <si>
    <t>K0004</t>
  </si>
  <si>
    <t>Obra Rec Federal</t>
  </si>
  <si>
    <t>K0122</t>
  </si>
  <si>
    <t>Terminación de Planta de Tratamiento de Aguas Residuales en  Noria de Mosqueda y Construcción de Colector</t>
  </si>
  <si>
    <t>Colector</t>
  </si>
  <si>
    <t>K0197</t>
  </si>
  <si>
    <t>Bacheo Recurso Municipal</t>
  </si>
  <si>
    <t>Obra</t>
  </si>
  <si>
    <t>K0213</t>
  </si>
  <si>
    <t>Rehabilitación de Caminos Sacacosechas en el Municipio de Valle de Santiago., en diferentes Localidades</t>
  </si>
  <si>
    <t>Kilómetro</t>
  </si>
  <si>
    <t>K0215</t>
  </si>
  <si>
    <t>Construcción Cancha de Usos Múltiples de Prácticas en la Localidad la Coalanda</t>
  </si>
  <si>
    <t>Cancha</t>
  </si>
  <si>
    <t>K0298</t>
  </si>
  <si>
    <t xml:space="preserve">Construcción sala de espera hospital Bicentenario </t>
  </si>
  <si>
    <t>K0332</t>
  </si>
  <si>
    <t>Rehabilitación de Parque Público en el Municipio de Valle de Santiago, Gto., en la Localidad Valle de Santiago, en la Colonia Centro, en la Calle Juárez (Alameda) Primera Etapa</t>
  </si>
  <si>
    <t>metro cuadrado</t>
  </si>
  <si>
    <t>K0342</t>
  </si>
  <si>
    <t xml:space="preserve">Construcción de Calle con Concreto en el  Municipio de Valle de Santiago, Gto., en la Localidad Valle de Santiago, en la Colonia Centro  en la Calle Democracia </t>
  </si>
  <si>
    <t>K0343</t>
  </si>
  <si>
    <t xml:space="preserve">Construcción de Calle con asfalto en el Municipio de Valle de Santiago, Gto., en la Localidad San Antonio de Mogotes, en la Calle Juan Barrón </t>
  </si>
  <si>
    <t>K0345</t>
  </si>
  <si>
    <t xml:space="preserve">Construcción de pavimento con Concreto en el Municipio de Valle de Santiago, Gto., en la Localidad Santa Barbara, en la Calle Guerrero </t>
  </si>
  <si>
    <t>K0346</t>
  </si>
  <si>
    <t xml:space="preserve">Construcción de calle con empedrado en el Municipio de Valle de Santiago, Gto., en la Localidad Cerro Colorado en la calle Adolfo López Mateos </t>
  </si>
  <si>
    <t>K0347</t>
  </si>
  <si>
    <t xml:space="preserve">Construcción de calle con concreto, en el Municipio de Valle de Santiago, Gto., en la Colonia Malpais calle Mandarina </t>
  </si>
  <si>
    <t>K0349</t>
  </si>
  <si>
    <t>Construcción de calle con empedrado, en el Municipio de Valle de Santiago, Gto., en la Localidad  Quiriceo, en la Calle de Acceso</t>
  </si>
  <si>
    <t>K0351</t>
  </si>
  <si>
    <t>Construcción de calle con piedra, en el Municipio de Valle de Santiago, Gto., en la Localidad de Copales en la calle de Acceso del Kinder a la Iglesia</t>
  </si>
  <si>
    <t>K0352</t>
  </si>
  <si>
    <t>Ampliación de Drenaje Sanitario, en el Municipio de Valle de Santiago, Gto., en la Localidad de Charco de Parangueo, en la Calle Domingo Ledesma</t>
  </si>
  <si>
    <t>K0367</t>
  </si>
  <si>
    <t xml:space="preserve">Rehabilitación de camino en Valle de Santiago, Gto.,  San Vicente de Garma a la Carretera Valle de Santiago-Salamanca </t>
  </si>
  <si>
    <t>K0374</t>
  </si>
  <si>
    <t>Rehabilitación de Camino en Valle de Santiago, Gto., Ampliación las Estacas (Fuerte Apache) a la Carretera Charco de Pantoja- San Francisco Javier (Primera Etapa)</t>
  </si>
  <si>
    <t>K0386</t>
  </si>
  <si>
    <t xml:space="preserve">Construcción de Gimnasio al aire libre, en el Municipio de Valle de Santiago, en la localidad de Teran </t>
  </si>
  <si>
    <t>K0397</t>
  </si>
  <si>
    <t>Construcción de Módulos de Sanitarios de la Cancha de Cachibol</t>
  </si>
  <si>
    <t>S0105</t>
  </si>
  <si>
    <t>Construcción de Unidad Deportiva en el Municipio de Valle de Santiago, Gto.</t>
  </si>
  <si>
    <t>S0135</t>
  </si>
  <si>
    <t>Construcción de Red de Drenaje para el Fraccionamiento Bugambilias</t>
  </si>
  <si>
    <t>P0065</t>
  </si>
  <si>
    <t>Proyectos</t>
  </si>
  <si>
    <t>E0107</t>
  </si>
  <si>
    <t>Acciones</t>
  </si>
  <si>
    <t xml:space="preserve">Proyecto de Modernización de Alumbrado Público (PLURIANUAL). </t>
  </si>
  <si>
    <t>31111-0802</t>
  </si>
  <si>
    <t>Proyecto</t>
  </si>
  <si>
    <t>k0134</t>
  </si>
  <si>
    <t xml:space="preserve">Captemos agua </t>
  </si>
  <si>
    <t>Bordos</t>
  </si>
  <si>
    <t>k0167</t>
  </si>
  <si>
    <t>Mantenimiento de edificios</t>
  </si>
  <si>
    <t>obra</t>
  </si>
  <si>
    <t>k0169</t>
  </si>
  <si>
    <t>Mantenimiento de pozos</t>
  </si>
  <si>
    <t>cloradores</t>
  </si>
  <si>
    <t>k0171</t>
  </si>
  <si>
    <t>Bacheo Rutinario</t>
  </si>
  <si>
    <t>k0329</t>
  </si>
  <si>
    <t>Rehabilitación Mercado Municipal</t>
  </si>
  <si>
    <t>K0400</t>
  </si>
  <si>
    <t>Construcción de calle con asfalto en el Municipio de Valle de Santiago, Gto., en la Localidad Salitre de Aguilares, en la calle Canela (acceso del panteón)</t>
  </si>
  <si>
    <t>K0407</t>
  </si>
  <si>
    <t>Rehabilitación de caseta de vigilancia en el Municipio de Valle de Santiago, Gto., en la localidad  Valle de Santiago, en la Colonia Malpaís, en calle Chícharo</t>
  </si>
  <si>
    <t>K0402</t>
  </si>
  <si>
    <t>Muro de contención y emboquillado en bajada de agua pluvial en el Municipio de Valle de Santiago, Gto., en la Localidad de Guadalupe de San Guillermo, Calle Principal</t>
  </si>
  <si>
    <t>Metro lineal</t>
  </si>
  <si>
    <t>K0406</t>
  </si>
  <si>
    <t>Rehabilitación de espacio multideportivo en el Municipio de Valle de Santiago, Gto., en la Colonia Centro en Calle Libertad en gimnasio municipal</t>
  </si>
  <si>
    <t>K0410</t>
  </si>
  <si>
    <t>Rehabilitación de red de drenaje sanitario Calle Colón (tramo Calle Mena a Benito Juárez), en la cabecera municipal de Valle de Santiago</t>
  </si>
  <si>
    <t>K0396</t>
  </si>
  <si>
    <t>Convenio de ampliación: construcción de pozo profundo de agua potable, en el Municipio de Valle de Santiago, Gto., en la Localidad Valle de Santiago en la Colonia el Calvario</t>
  </si>
  <si>
    <t>lote</t>
  </si>
  <si>
    <t>K0408</t>
  </si>
  <si>
    <t>Suministro y colocación de equipo de  potabilización de agua entubada en el Municipio de Valle de Santiago, Gto., en la Localidad  Santa Bárbara</t>
  </si>
  <si>
    <t>equipo</t>
  </si>
  <si>
    <t>K0405</t>
  </si>
  <si>
    <t>Rehabilitación de módulo de baños en el Municipio de Valle de Santiago, Gto., en la Localidad de Valle de Santiago, en la Colonia Centro, en Mercado Municipal Miguel Hidalgo</t>
  </si>
  <si>
    <t>K0409</t>
  </si>
  <si>
    <t>Rehabilitación de centro integrador de desarrollo orientado a ejecutar acciones sociales básicas y atención inmediata, en el Municipio de Valle de Santiago, Gto., en la localidad de Valle de Santiago, en la Colonia Lindavista en la Calle Heróico Colegio Militar</t>
  </si>
  <si>
    <t>K0398</t>
  </si>
  <si>
    <t>Ampliación de electrificación en el Municipio de Valle de Santiago, Gto., en la Localidad San Antonio de Terán, en la Calle de Acceso</t>
  </si>
  <si>
    <t>postes</t>
  </si>
  <si>
    <t>K0399</t>
  </si>
  <si>
    <t>Construcción de calle con empedrado en el Municipio de Valle de Santiago, Gto., en la Localidad Sanabria, en la calle Pípila</t>
  </si>
  <si>
    <t>K0401</t>
  </si>
  <si>
    <t>Construcción de calle con empedrado en el Municipio de Valle de Santiago, Gto., en la Localidad de Valle de Santiago, en la Colonia Miravalle, en la Calle Juan Escutia (tercera etapa)</t>
  </si>
  <si>
    <t>K0403</t>
  </si>
  <si>
    <t>Construcción de puente vehicular en el Municipio de Valle de Santiago, Gto., en la Localidad de Valle de Santiago, Colonia Emiliano Zapata, en la Calle Libertad</t>
  </si>
  <si>
    <t>K0404</t>
  </si>
  <si>
    <t>Construcción de vado con concreto en el Municipio de Valle de Santiago, Gto., en camino de Cuadrilla de Andaracua a Manga de Buenavista</t>
  </si>
  <si>
    <t>K0411</t>
  </si>
  <si>
    <t>Rehabilitación de camino en el Municipio de Valle de Santiago, Gto., en la Localidad San José de Pantoja, camino de acceso  (segunda etapa)</t>
  </si>
  <si>
    <t>K0412</t>
  </si>
  <si>
    <t>Rehabilitación de camino en el Municipio de Valle de Santiago, Gto., en la Localidad de Rojas (Granja Rojas), segunda etapa</t>
  </si>
  <si>
    <t>K0413</t>
  </si>
  <si>
    <t>Rehabilitación de camino en el Municipio de Valle de Santiago, Gto., en la Localidad de Rancho Nuevo de San Andrés a la Carretera de Jícamas (segunda etapa)</t>
  </si>
  <si>
    <t>K0414</t>
  </si>
  <si>
    <t>Rehabilitación de camino en el Municipio de Valle de Santiago, Gto., en la localidad de Sauz de Purísima a Palo Alto</t>
  </si>
  <si>
    <t>K0415</t>
  </si>
  <si>
    <t>Rehabilitación de camino en el Municipio de Valle de Santiago, Gto., en la Localidad San Felipe Quiriceo a San Diego Quiriceo</t>
  </si>
  <si>
    <t>K0416</t>
  </si>
  <si>
    <t>Rehabilitación de camino en el Municipio de Valle de Santiago, Gto., en la Localidad Racho de Guadalupe a San Francisco Javier</t>
  </si>
  <si>
    <t>K0417</t>
  </si>
  <si>
    <t>Rehabilitación de camino en el Municipio de Valle de Santiago, Gto., en la Localidad Huérfanos (primera etapa)</t>
  </si>
  <si>
    <t>K0418</t>
  </si>
  <si>
    <t>Construcción de camino, en el Municipio de Valle de Santiago, Gto., de la Localidad de el Perico, Camino de Acceso</t>
  </si>
  <si>
    <t>Nombre del Ente Público
Programas y Proyectos de Inversión
Del 01 de Enero al 30 de Septiembre de 2022</t>
  </si>
  <si>
    <t>K0419</t>
  </si>
  <si>
    <t>K0420</t>
  </si>
  <si>
    <t>K0421</t>
  </si>
  <si>
    <t>K0422</t>
  </si>
  <si>
    <t>K0423</t>
  </si>
  <si>
    <t>K0424</t>
  </si>
  <si>
    <t>K0425</t>
  </si>
  <si>
    <t>K0426</t>
  </si>
  <si>
    <t>K0427</t>
  </si>
  <si>
    <t>K0428</t>
  </si>
  <si>
    <t>K0429</t>
  </si>
  <si>
    <t>K0430</t>
  </si>
  <si>
    <t>K0431</t>
  </si>
  <si>
    <t>K0432</t>
  </si>
  <si>
    <t>K0433</t>
  </si>
  <si>
    <t>K0434</t>
  </si>
  <si>
    <t>K0435</t>
  </si>
  <si>
    <t>K0436</t>
  </si>
  <si>
    <t>K0437</t>
  </si>
  <si>
    <t>K0438</t>
  </si>
  <si>
    <t>K0439</t>
  </si>
  <si>
    <t>K0440</t>
  </si>
  <si>
    <t>K0441</t>
  </si>
  <si>
    <t>K0442</t>
  </si>
  <si>
    <t>K0444</t>
  </si>
  <si>
    <t>K0445</t>
  </si>
  <si>
    <t>K0446</t>
  </si>
  <si>
    <t>K0447</t>
  </si>
  <si>
    <t>K0448</t>
  </si>
  <si>
    <t>K0449</t>
  </si>
  <si>
    <t>K0450</t>
  </si>
  <si>
    <t>k0451</t>
  </si>
  <si>
    <t>k0452</t>
  </si>
  <si>
    <t>k0453</t>
  </si>
  <si>
    <t>Ampliación de Drenaje Sanitario, en el Municipio de Valle De Santiago, Gto; en La Localidad Santa Catarina</t>
  </si>
  <si>
    <t>Ampliación de Drenaje Sanitario en el Municipio de Valle De Santiago, Gto; En La Localidad Valle de Santiago, en la Colonia Magisterial, en las Calles Valencia, Libertad, Forjadores, Blvd. 22 De Septiembre y Justo Sierra</t>
  </si>
  <si>
    <t>Ampliación de Red de Agua Entubada en el Municipio de Valle de Santiago, Gto; En La Localidad Gervasio Mendoza, en La Calle Hidalgo</t>
  </si>
  <si>
    <t>Rehabilitación de Drenaje Sanitario en el Municipio de Valle de Santiago, Gto; En La Localidad Valle de Santiago, en la Colonia Zona Centro, en las Calle Aztecas Y Zaragoza</t>
  </si>
  <si>
    <t>Construcción de Línea de Alimentación en la Localidad de San Carlos en el Municipio de Valle De Santiago, Gto.</t>
  </si>
  <si>
    <t>Ampliación de Red de Agua Entubada en el Municipio de Valle de Santiago, Gto; en la Localidad Valle de Santiago, en la Colonia Magisterial en las Calles Valencia, Libertad, Forjadores, Blvd. 22 De Setiembre y  Justo Sierra</t>
  </si>
  <si>
    <t>Ampliación de Red de Agua Entubada en el Municipio de Valle de Santiago, Gto; En La Localidad Valle de Santiago, en la Colonia San Juan, en la Calle Miguel Hidalgo</t>
  </si>
  <si>
    <t>Construcción de calle con Concreto en el Municipio de Valle de Santiago, Gto; En la Localidad Valle de Santiago, en la Calle Libertad (Segunda Etapa)</t>
  </si>
  <si>
    <t>Construcción de calle con piedra en el Municipio de Valle de Santiago, Gto; En la Localidad Puerto de Araceo, en la calle Conasupo</t>
  </si>
  <si>
    <t>Construcción de calle con piedra en el Municipio de Valle de Santiago, Gto; En la Localidad San Jerónimo de Araceo, en la Calle Hidalgo</t>
  </si>
  <si>
    <t>Construcción de calle con piedra en el Municipio de Valle de Santiago, Gto; En la Localidad Copales, en la Calle de Acceso (Segunda Etapa)</t>
  </si>
  <si>
    <t>Construcción de calle con piedra en el Municipio de Valle de Santiago, Gto; En la Localidad Pozo de Parangueo, en la Calle Obregón (Segunda Etapa)</t>
  </si>
  <si>
    <t>Construcción de calle con piedra en el Municipio de Valle de Santiago, Gto; En la Localidad San Nicolás Parangueo, en la Calle Avenida del Trabajo</t>
  </si>
  <si>
    <t>Construcción de calle con piedra en el Municipio de Valle de Santiago, Gto; En la Localidad Colonia Benito Juárez, en la calle Avenida del Trabajo (Segunda Etapa)</t>
  </si>
  <si>
    <t>Construcción de calle con asfalto en el Municipio de Valle de Santiago, Gto., En la Localidad Valle de Santiago, Colonia Magisterial, Calle Justo Sierra</t>
  </si>
  <si>
    <t>Construcción de Calle con empedrado en el Municipio de Valle de Santiago, Gto; En la Localidad Magdalena de Araceo, en las calles Matamoros (Segunda Etapa) y Simón Bolivar</t>
  </si>
  <si>
    <t>Ampliación de Electrificación en el Municipio de Valle de Santiago, Gto; En la Localidad de la Compañía en la Calle Obregón</t>
  </si>
  <si>
    <t>Construcción de Sistema Hidráulico (Construcción de Tanque Elevado de Agua Potable Público, Construcción de Sistema de Agua Entubada y  Equipamiento de Pozo Profundo) en el Municipio de Valle de Santiago, Gto; En la Localidad de San Manuel Quiriceo</t>
  </si>
  <si>
    <t>Ampliación de Electrificación en el Municipio de Valle de Santiago, Gto; en la Localidad San Antonio de Mogotes en la Privada Hernández Luna</t>
  </si>
  <si>
    <t>Ampliación de Electrificación en el Municipio de Valle de Santiago, Gto; En la Localidad San Antonio de Mogotes en la Calle Cirilo Barrón</t>
  </si>
  <si>
    <t>Ampliación de Electrificación en el Municipio de Valle de Santiago, Gto; En la Localidad Bellavista de Santa María en la Calle Guerrero</t>
  </si>
  <si>
    <t>Ampliación de Electrificación en el Municipio de Valle de Santiago, Gto; En la Localidad Santiago Apostol en la calle Benito Juárez</t>
  </si>
  <si>
    <t>Construcción de Sistema de Agua Potable en el Municipio de Valle de Santiago, Gto; En la Localidad Valle de Santiago, en la Colonia Serrano Vallejo</t>
  </si>
  <si>
    <t>Equipamiento de Pozo Profundo de Agua Entubada en el Municipio de Valle de Santiago, Gto; En la Localidad Mesa de San Agustín</t>
  </si>
  <si>
    <t>Construcción de Pozo Profundo de Agua Entubada en el Municipio de Valle de Santiago, Gto; En la Localidad San Nicolás Quiriceo</t>
  </si>
  <si>
    <t>Construcción de Pozo Profundo de Agua Entubada en el Municipio de Valle de Santiago, Gto; En la Localidad Zapote de San Vicente</t>
  </si>
  <si>
    <t>Rehabilitación de la Glorieta 400 Años, en el Municipio de Valle de Santiago, Gto;</t>
  </si>
  <si>
    <t>Construcción de calle con piedra en el Municipio de Valle de Santiago, Gto; En la Localidad El Jahuique en la calle de la Explanada</t>
  </si>
  <si>
    <t>Equipamiento de Pozo Profundo de Agua Entubada en el Municipio de Valle de Santiago, Gto; En la Localidad de Valle de Santiago, Colonia El Calvario</t>
  </si>
  <si>
    <t>Cercado Perimetral del Panteón en el Municipio de Valle de Santiago, Gto; En la Localidad de La Barquilla</t>
  </si>
  <si>
    <t>Ampliación de Electrificación en el Municipio de Valle de Santiago, Gto; En la Localidad de Soledad de Altamira Calle Privada Dos</t>
  </si>
  <si>
    <t>Rehabilitación de calle con empedrado en el Municipio de Valle de Santiago, Gto; En la localidad de Bellavista de Santa Maria Calle Guerrero</t>
  </si>
  <si>
    <t>Construcción de calle con empedrado en el Municipio de Valle de Santiago, Gto; En la Localidad El Perico Calle (Zapata)</t>
  </si>
  <si>
    <t>metros lineales</t>
  </si>
  <si>
    <t>metros cuadrado</t>
  </si>
  <si>
    <t>equipamiento</t>
  </si>
  <si>
    <t>pozo</t>
  </si>
  <si>
    <t>Ampliación de Electrificación en el Municipio de Valle de Santiago, Gto; En la Localidad de Las Jícamas en la Calle San Miguel y Emiliano Zapata</t>
  </si>
  <si>
    <t>puente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</si>
</sst>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cellStyleXfs>
  <cellXfs count="42">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0" fontId="0" fillId="0" borderId="6" xfId="0" applyFont="1" applyFill="1" applyBorder="1" applyProtection="1">
      <protection locked="0"/>
    </xf>
    <xf numFmtId="0" fontId="0" fillId="0" borderId="6" xfId="0" applyFont="1" applyFill="1" applyBorder="1" applyAlignment="1" applyProtection="1">
      <alignment wrapText="1"/>
      <protection locked="0"/>
    </xf>
    <xf numFmtId="4" fontId="0" fillId="0" borderId="6" xfId="0" applyNumberFormat="1" applyFont="1" applyFill="1" applyBorder="1" applyProtection="1">
      <protection locked="0"/>
    </xf>
    <xf numFmtId="0" fontId="0" fillId="0" borderId="6" xfId="0" applyFont="1" applyBorder="1" applyProtection="1">
      <protection locked="0"/>
    </xf>
    <xf numFmtId="0" fontId="0" fillId="0" borderId="6" xfId="0" applyFont="1" applyBorder="1" applyAlignment="1" applyProtection="1">
      <alignment wrapText="1"/>
      <protection locked="0"/>
    </xf>
    <xf numFmtId="10" fontId="0" fillId="0" borderId="6" xfId="0" applyNumberFormat="1" applyFont="1" applyFill="1" applyBorder="1" applyProtection="1">
      <protection locked="0"/>
    </xf>
    <xf numFmtId="0" fontId="9" fillId="0" borderId="6" xfId="8" applyFont="1" applyFill="1" applyBorder="1" applyAlignment="1" applyProtection="1">
      <alignment vertical="top"/>
      <protection locked="0"/>
    </xf>
    <xf numFmtId="0" fontId="0" fillId="0" borderId="0" xfId="0" applyFont="1" applyAlignment="1">
      <alignment vertical="center" wrapText="1"/>
    </xf>
    <xf numFmtId="0" fontId="0" fillId="0" borderId="1" xfId="0" applyFont="1" applyBorder="1" applyProtection="1">
      <protection locked="0"/>
    </xf>
    <xf numFmtId="0" fontId="0" fillId="0" borderId="6" xfId="0" applyFont="1" applyBorder="1" applyAlignment="1" applyProtection="1">
      <alignment horizontal="left" vertical="center" wrapText="1"/>
      <protection locked="0"/>
    </xf>
    <xf numFmtId="0" fontId="11" fillId="0" borderId="6" xfId="0" applyFont="1" applyBorder="1" applyAlignment="1">
      <alignment vertical="center" wrapText="1"/>
    </xf>
    <xf numFmtId="0" fontId="0" fillId="0" borderId="6" xfId="0" applyFont="1" applyBorder="1" applyAlignment="1">
      <alignment vertical="center" wrapText="1"/>
    </xf>
    <xf numFmtId="0" fontId="4" fillId="4" borderId="6" xfId="0" applyFont="1" applyFill="1" applyBorder="1" applyAlignment="1" applyProtection="1">
      <alignment horizontal="center" wrapText="1"/>
      <protection locked="0"/>
    </xf>
    <xf numFmtId="44" fontId="0" fillId="0" borderId="6" xfId="17" applyNumberFormat="1" applyFont="1" applyFill="1" applyBorder="1" applyProtection="1">
      <protection locked="0"/>
    </xf>
    <xf numFmtId="9" fontId="0" fillId="0" borderId="6" xfId="0" applyNumberFormat="1" applyFont="1" applyFill="1" applyBorder="1" applyProtection="1">
      <protection locked="0"/>
    </xf>
    <xf numFmtId="0" fontId="11" fillId="0" borderId="6" xfId="0" applyFont="1" applyFill="1" applyBorder="1" applyAlignment="1">
      <alignment horizontal="left"/>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tabSelected="1" zoomScale="130" zoomScaleNormal="130" workbookViewId="0">
      <pane ySplit="3" topLeftCell="A4" activePane="bottomLeft" state="frozen"/>
      <selection pane="bottomLeft" activeCell="M8" sqref="M8"/>
    </sheetView>
  </sheetViews>
  <sheetFormatPr baseColWidth="10" defaultRowHeight="11.25" x14ac:dyDescent="0.2"/>
  <cols>
    <col min="1" max="1" width="19.6640625" style="4" customWidth="1"/>
    <col min="2" max="2" width="13.33203125" style="4" hidden="1" customWidth="1"/>
    <col min="3" max="3" width="33.6640625" style="4" customWidth="1"/>
    <col min="4" max="4" width="11.33203125" style="4" customWidth="1"/>
    <col min="5" max="5" width="15.5" style="4" bestFit="1" customWidth="1"/>
    <col min="6" max="6" width="16.5" style="4" bestFit="1" customWidth="1"/>
    <col min="7" max="7" width="16.6640625" style="4" bestFit="1" customWidth="1"/>
    <col min="8" max="11" width="13.33203125" style="4" customWidth="1"/>
    <col min="12" max="15" width="11.83203125" style="4" customWidth="1"/>
    <col min="16" max="16384" width="12" style="4"/>
  </cols>
  <sheetData>
    <row r="1" spans="1:15" s="1" customFormat="1" ht="35.1" customHeight="1" x14ac:dyDescent="0.2">
      <c r="A1" s="38" t="s">
        <v>165</v>
      </c>
      <c r="B1" s="38"/>
      <c r="C1" s="38"/>
      <c r="D1" s="38"/>
      <c r="E1" s="38"/>
      <c r="F1" s="38"/>
      <c r="G1" s="38"/>
      <c r="H1" s="38"/>
      <c r="I1" s="38"/>
      <c r="J1" s="38"/>
      <c r="K1" s="38"/>
      <c r="L1" s="38"/>
      <c r="M1" s="38"/>
      <c r="N1" s="38"/>
      <c r="O1" s="38"/>
    </row>
    <row r="2" spans="1:15" s="1" customFormat="1" ht="12.75" customHeight="1" x14ac:dyDescent="0.2">
      <c r="A2" s="13"/>
      <c r="B2" s="13"/>
      <c r="C2" s="13"/>
      <c r="D2" s="13"/>
      <c r="E2" s="14"/>
      <c r="F2" s="15" t="s">
        <v>2</v>
      </c>
      <c r="G2" s="16"/>
      <c r="H2" s="23"/>
      <c r="I2" s="24" t="s">
        <v>8</v>
      </c>
      <c r="J2" s="24"/>
      <c r="K2" s="25"/>
      <c r="L2" s="17" t="s">
        <v>15</v>
      </c>
      <c r="M2" s="16"/>
      <c r="N2" s="18" t="s">
        <v>14</v>
      </c>
      <c r="O2" s="19"/>
    </row>
    <row r="3" spans="1:15" s="1" customFormat="1" ht="21.95" customHeight="1" x14ac:dyDescent="0.2">
      <c r="A3" s="20" t="s">
        <v>16</v>
      </c>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x14ac:dyDescent="0.2">
      <c r="A4" s="26" t="s">
        <v>42</v>
      </c>
      <c r="B4" s="26" t="s">
        <v>43</v>
      </c>
      <c r="C4" s="27" t="s">
        <v>44</v>
      </c>
      <c r="D4" s="26" t="s">
        <v>45</v>
      </c>
      <c r="E4" s="39">
        <f>6500000+6000000</f>
        <v>12500000</v>
      </c>
      <c r="F4" s="39">
        <v>10566200</v>
      </c>
      <c r="G4" s="39">
        <v>0</v>
      </c>
      <c r="H4" s="28">
        <v>0</v>
      </c>
      <c r="I4" s="28">
        <v>0</v>
      </c>
      <c r="J4" s="28">
        <v>0</v>
      </c>
      <c r="K4" s="26">
        <v>0</v>
      </c>
      <c r="L4" s="31">
        <f>G4/E4</f>
        <v>0</v>
      </c>
      <c r="M4" s="40">
        <f>G4/F4</f>
        <v>0</v>
      </c>
      <c r="N4" s="31">
        <v>0</v>
      </c>
      <c r="O4" s="31">
        <v>0</v>
      </c>
    </row>
    <row r="5" spans="1:15" ht="22.5" x14ac:dyDescent="0.2">
      <c r="A5" s="26" t="s">
        <v>42</v>
      </c>
      <c r="B5" s="26" t="s">
        <v>43</v>
      </c>
      <c r="C5" s="27" t="s">
        <v>46</v>
      </c>
      <c r="D5" s="26" t="s">
        <v>45</v>
      </c>
      <c r="E5" s="39">
        <v>8000000</v>
      </c>
      <c r="F5" s="39">
        <v>0</v>
      </c>
      <c r="G5" s="39">
        <v>0</v>
      </c>
      <c r="H5" s="28">
        <v>0</v>
      </c>
      <c r="I5" s="28">
        <v>0</v>
      </c>
      <c r="J5" s="28">
        <v>0</v>
      </c>
      <c r="K5" s="26">
        <v>0</v>
      </c>
      <c r="L5" s="31">
        <f t="shared" ref="L5:L33" si="0">G5/E5</f>
        <v>0</v>
      </c>
      <c r="M5" s="40"/>
      <c r="N5" s="31">
        <v>0</v>
      </c>
      <c r="O5" s="31">
        <v>0</v>
      </c>
    </row>
    <row r="6" spans="1:15" x14ac:dyDescent="0.2">
      <c r="A6" s="26" t="s">
        <v>47</v>
      </c>
      <c r="B6" s="29" t="s">
        <v>43</v>
      </c>
      <c r="C6" s="30" t="s">
        <v>48</v>
      </c>
      <c r="D6" s="29" t="s">
        <v>49</v>
      </c>
      <c r="E6" s="39">
        <v>72510000</v>
      </c>
      <c r="F6" s="39">
        <v>1385573.25</v>
      </c>
      <c r="G6" s="39">
        <v>0</v>
      </c>
      <c r="H6" s="28">
        <v>0</v>
      </c>
      <c r="I6" s="28">
        <v>0</v>
      </c>
      <c r="J6" s="28">
        <v>0</v>
      </c>
      <c r="K6" s="26">
        <v>0</v>
      </c>
      <c r="L6" s="31">
        <f t="shared" si="0"/>
        <v>0</v>
      </c>
      <c r="M6" s="40">
        <f t="shared" ref="M6:M68" si="1">G6/F6</f>
        <v>0</v>
      </c>
      <c r="N6" s="31">
        <v>0</v>
      </c>
      <c r="O6" s="31">
        <v>0</v>
      </c>
    </row>
    <row r="7" spans="1:15" x14ac:dyDescent="0.2">
      <c r="A7" s="26" t="s">
        <v>50</v>
      </c>
      <c r="B7" s="29" t="s">
        <v>43</v>
      </c>
      <c r="C7" s="30" t="s">
        <v>51</v>
      </c>
      <c r="D7" s="29" t="s">
        <v>49</v>
      </c>
      <c r="E7" s="39">
        <v>86000000</v>
      </c>
      <c r="F7" s="39">
        <v>45395932.93</v>
      </c>
      <c r="G7" s="39">
        <v>0</v>
      </c>
      <c r="H7" s="28">
        <v>0</v>
      </c>
      <c r="I7" s="28">
        <v>0</v>
      </c>
      <c r="J7" s="28">
        <v>0</v>
      </c>
      <c r="K7" s="26">
        <v>0</v>
      </c>
      <c r="L7" s="31">
        <f t="shared" si="0"/>
        <v>0</v>
      </c>
      <c r="M7" s="40">
        <f t="shared" si="1"/>
        <v>0</v>
      </c>
      <c r="N7" s="31">
        <v>0</v>
      </c>
      <c r="O7" s="31">
        <v>0</v>
      </c>
    </row>
    <row r="8" spans="1:15" ht="33.75" x14ac:dyDescent="0.2">
      <c r="A8" s="26" t="s">
        <v>52</v>
      </c>
      <c r="B8" s="29" t="s">
        <v>43</v>
      </c>
      <c r="C8" s="30" t="s">
        <v>53</v>
      </c>
      <c r="D8" s="29" t="s">
        <v>49</v>
      </c>
      <c r="E8" s="39">
        <v>0</v>
      </c>
      <c r="F8" s="39">
        <v>83818.179999999993</v>
      </c>
      <c r="G8" s="39">
        <v>0</v>
      </c>
      <c r="H8" s="28">
        <v>1</v>
      </c>
      <c r="I8" s="28">
        <v>1</v>
      </c>
      <c r="J8" s="28">
        <v>1</v>
      </c>
      <c r="K8" s="26" t="s">
        <v>54</v>
      </c>
      <c r="L8" s="31">
        <v>0</v>
      </c>
      <c r="M8" s="40">
        <f t="shared" si="1"/>
        <v>0</v>
      </c>
      <c r="N8" s="31">
        <v>1</v>
      </c>
      <c r="O8" s="31">
        <v>1</v>
      </c>
    </row>
    <row r="9" spans="1:15" x14ac:dyDescent="0.2">
      <c r="A9" s="26" t="s">
        <v>55</v>
      </c>
      <c r="B9" s="29" t="s">
        <v>43</v>
      </c>
      <c r="C9" s="30" t="s">
        <v>56</v>
      </c>
      <c r="D9" s="29" t="s">
        <v>49</v>
      </c>
      <c r="E9" s="39">
        <v>1500000</v>
      </c>
      <c r="F9" s="39">
        <v>3665385.98</v>
      </c>
      <c r="G9" s="39">
        <v>3395702.27</v>
      </c>
      <c r="H9" s="28">
        <v>1</v>
      </c>
      <c r="I9" s="28">
        <v>1</v>
      </c>
      <c r="J9" s="28">
        <v>1</v>
      </c>
      <c r="K9" s="26" t="s">
        <v>57</v>
      </c>
      <c r="L9" s="31">
        <f t="shared" si="0"/>
        <v>2.2638015133333331</v>
      </c>
      <c r="M9" s="40">
        <f t="shared" si="1"/>
        <v>0.92642419885067606</v>
      </c>
      <c r="N9" s="31">
        <v>1</v>
      </c>
      <c r="O9" s="31">
        <v>1</v>
      </c>
    </row>
    <row r="10" spans="1:15" ht="33.75" x14ac:dyDescent="0.2">
      <c r="A10" s="26" t="s">
        <v>58</v>
      </c>
      <c r="B10" s="29" t="s">
        <v>43</v>
      </c>
      <c r="C10" s="30" t="s">
        <v>59</v>
      </c>
      <c r="D10" s="29" t="s">
        <v>49</v>
      </c>
      <c r="E10" s="39">
        <v>0</v>
      </c>
      <c r="F10" s="39">
        <v>4829991.26</v>
      </c>
      <c r="G10" s="39">
        <v>0</v>
      </c>
      <c r="H10" s="28">
        <v>86.55</v>
      </c>
      <c r="I10" s="28">
        <v>86.55</v>
      </c>
      <c r="J10" s="28">
        <v>81.67</v>
      </c>
      <c r="K10" s="26" t="s">
        <v>60</v>
      </c>
      <c r="L10" s="31">
        <v>0</v>
      </c>
      <c r="M10" s="40">
        <f t="shared" si="1"/>
        <v>0</v>
      </c>
      <c r="N10" s="31">
        <v>1</v>
      </c>
      <c r="O10" s="31">
        <v>1</v>
      </c>
    </row>
    <row r="11" spans="1:15" ht="33.75" x14ac:dyDescent="0.2">
      <c r="A11" s="26" t="s">
        <v>61</v>
      </c>
      <c r="B11" s="29" t="s">
        <v>43</v>
      </c>
      <c r="C11" s="30" t="s">
        <v>62</v>
      </c>
      <c r="D11" s="29" t="s">
        <v>49</v>
      </c>
      <c r="E11" s="39">
        <v>0</v>
      </c>
      <c r="F11" s="39">
        <v>978330.64</v>
      </c>
      <c r="G11" s="39">
        <v>978153.21</v>
      </c>
      <c r="H11" s="28">
        <v>1</v>
      </c>
      <c r="I11" s="28">
        <v>1</v>
      </c>
      <c r="J11" s="28">
        <v>1</v>
      </c>
      <c r="K11" s="26" t="s">
        <v>63</v>
      </c>
      <c r="L11" s="31">
        <f>IF(E11=0,0,G11/E11)</f>
        <v>0</v>
      </c>
      <c r="M11" s="40">
        <f t="shared" si="1"/>
        <v>0.99981864004586418</v>
      </c>
      <c r="N11" s="31">
        <v>1</v>
      </c>
      <c r="O11" s="31">
        <v>1</v>
      </c>
    </row>
    <row r="12" spans="1:15" ht="22.5" x14ac:dyDescent="0.2">
      <c r="A12" s="26" t="s">
        <v>64</v>
      </c>
      <c r="B12" s="29" t="s">
        <v>43</v>
      </c>
      <c r="C12" s="30" t="s">
        <v>65</v>
      </c>
      <c r="D12" s="29" t="s">
        <v>49</v>
      </c>
      <c r="E12" s="39">
        <v>0</v>
      </c>
      <c r="F12" s="39">
        <v>650000</v>
      </c>
      <c r="G12" s="39">
        <v>0</v>
      </c>
      <c r="H12" s="28">
        <v>1</v>
      </c>
      <c r="I12" s="28">
        <v>1</v>
      </c>
      <c r="J12" s="28">
        <v>0</v>
      </c>
      <c r="K12" s="26" t="s">
        <v>57</v>
      </c>
      <c r="L12" s="31">
        <v>0</v>
      </c>
      <c r="M12" s="40">
        <f t="shared" si="1"/>
        <v>0</v>
      </c>
      <c r="N12" s="31">
        <v>1</v>
      </c>
      <c r="O12" s="31">
        <v>1</v>
      </c>
    </row>
    <row r="13" spans="1:15" ht="56.25" x14ac:dyDescent="0.2">
      <c r="A13" s="26" t="s">
        <v>66</v>
      </c>
      <c r="B13" s="29" t="s">
        <v>43</v>
      </c>
      <c r="C13" s="30" t="s">
        <v>67</v>
      </c>
      <c r="D13" s="29" t="s">
        <v>49</v>
      </c>
      <c r="E13" s="39">
        <v>0</v>
      </c>
      <c r="F13" s="39">
        <v>2500000</v>
      </c>
      <c r="G13" s="39">
        <v>0</v>
      </c>
      <c r="H13" s="28">
        <v>2692.99</v>
      </c>
      <c r="I13" s="28">
        <v>2692.99</v>
      </c>
      <c r="J13" s="28">
        <v>1322</v>
      </c>
      <c r="K13" s="27" t="s">
        <v>68</v>
      </c>
      <c r="L13" s="31">
        <v>0</v>
      </c>
      <c r="M13" s="40">
        <f t="shared" si="1"/>
        <v>0</v>
      </c>
      <c r="N13" s="31">
        <v>1</v>
      </c>
      <c r="O13" s="31">
        <v>1</v>
      </c>
    </row>
    <row r="14" spans="1:15" ht="45" x14ac:dyDescent="0.2">
      <c r="A14" s="26" t="s">
        <v>69</v>
      </c>
      <c r="B14" s="29" t="s">
        <v>43</v>
      </c>
      <c r="C14" s="30" t="s">
        <v>70</v>
      </c>
      <c r="D14" s="29" t="s">
        <v>49</v>
      </c>
      <c r="E14" s="39">
        <v>0</v>
      </c>
      <c r="F14" s="39">
        <v>3886468</v>
      </c>
      <c r="G14" s="39">
        <v>3869372.29</v>
      </c>
      <c r="H14" s="28">
        <v>2807.36</v>
      </c>
      <c r="I14" s="28">
        <v>2575.4699999999998</v>
      </c>
      <c r="J14" s="28">
        <v>2575.4699999999998</v>
      </c>
      <c r="K14" s="27" t="s">
        <v>68</v>
      </c>
      <c r="L14" s="31">
        <v>0</v>
      </c>
      <c r="M14" s="40">
        <f t="shared" si="1"/>
        <v>0.99560122198355938</v>
      </c>
      <c r="N14" s="31">
        <v>1</v>
      </c>
      <c r="O14" s="31">
        <v>1</v>
      </c>
    </row>
    <row r="15" spans="1:15" ht="45" x14ac:dyDescent="0.2">
      <c r="A15" s="26" t="s">
        <v>71</v>
      </c>
      <c r="B15" s="29" t="s">
        <v>43</v>
      </c>
      <c r="C15" s="30" t="s">
        <v>72</v>
      </c>
      <c r="D15" s="29" t="s">
        <v>49</v>
      </c>
      <c r="E15" s="39">
        <v>0</v>
      </c>
      <c r="F15" s="39">
        <v>1279966.45</v>
      </c>
      <c r="G15" s="39">
        <v>524336.27</v>
      </c>
      <c r="H15" s="28">
        <v>2253.37</v>
      </c>
      <c r="I15" s="28">
        <v>2318.5700000000002</v>
      </c>
      <c r="J15" s="28">
        <v>2318.5700000000002</v>
      </c>
      <c r="K15" s="27" t="s">
        <v>68</v>
      </c>
      <c r="L15" s="31">
        <v>0</v>
      </c>
      <c r="M15" s="40">
        <f t="shared" si="1"/>
        <v>0.40964844820737295</v>
      </c>
      <c r="N15" s="31">
        <v>1</v>
      </c>
      <c r="O15" s="31">
        <v>1</v>
      </c>
    </row>
    <row r="16" spans="1:15" ht="45" x14ac:dyDescent="0.2">
      <c r="A16" s="26" t="s">
        <v>73</v>
      </c>
      <c r="B16" s="29" t="s">
        <v>43</v>
      </c>
      <c r="C16" s="30" t="s">
        <v>74</v>
      </c>
      <c r="D16" s="29" t="s">
        <v>49</v>
      </c>
      <c r="E16" s="39">
        <v>0</v>
      </c>
      <c r="F16" s="39">
        <v>4308465.62</v>
      </c>
      <c r="G16" s="39">
        <v>4283161.8600000003</v>
      </c>
      <c r="H16" s="28">
        <v>2186.3200000000002</v>
      </c>
      <c r="I16" s="28">
        <v>2186.3200000000002</v>
      </c>
      <c r="J16" s="28">
        <v>2186.3200000000002</v>
      </c>
      <c r="K16" s="27" t="s">
        <v>68</v>
      </c>
      <c r="L16" s="31">
        <v>0</v>
      </c>
      <c r="M16" s="40">
        <f t="shared" si="1"/>
        <v>0.99412696717770266</v>
      </c>
      <c r="N16" s="31">
        <v>1</v>
      </c>
      <c r="O16" s="31">
        <v>1</v>
      </c>
    </row>
    <row r="17" spans="1:15" ht="45" x14ac:dyDescent="0.2">
      <c r="A17" s="26" t="s">
        <v>75</v>
      </c>
      <c r="B17" s="29" t="s">
        <v>43</v>
      </c>
      <c r="C17" s="30" t="s">
        <v>76</v>
      </c>
      <c r="D17" s="29" t="s">
        <v>49</v>
      </c>
      <c r="E17" s="39">
        <v>0</v>
      </c>
      <c r="F17" s="39">
        <v>5586781.7699999996</v>
      </c>
      <c r="G17" s="39">
        <v>4656495.95</v>
      </c>
      <c r="H17" s="28">
        <v>1403.17</v>
      </c>
      <c r="I17" s="28">
        <v>1403.17</v>
      </c>
      <c r="J17" s="28">
        <v>1403.17</v>
      </c>
      <c r="K17" s="27" t="s">
        <v>68</v>
      </c>
      <c r="L17" s="31">
        <v>0</v>
      </c>
      <c r="M17" s="40">
        <f t="shared" si="1"/>
        <v>0.83348448922858154</v>
      </c>
      <c r="N17" s="31">
        <v>1</v>
      </c>
      <c r="O17" s="31">
        <v>1</v>
      </c>
    </row>
    <row r="18" spans="1:15" ht="33.75" x14ac:dyDescent="0.2">
      <c r="A18" s="26" t="s">
        <v>77</v>
      </c>
      <c r="B18" s="29" t="s">
        <v>43</v>
      </c>
      <c r="C18" s="30" t="s">
        <v>78</v>
      </c>
      <c r="D18" s="29" t="s">
        <v>49</v>
      </c>
      <c r="E18" s="39">
        <v>0</v>
      </c>
      <c r="F18" s="39">
        <v>4547863.24</v>
      </c>
      <c r="G18" s="39">
        <v>4290910.5199999996</v>
      </c>
      <c r="H18" s="28">
        <v>2125.0500000000002</v>
      </c>
      <c r="I18" s="28">
        <v>1962.92</v>
      </c>
      <c r="J18" s="28">
        <v>1962.92</v>
      </c>
      <c r="K18" s="27" t="s">
        <v>68</v>
      </c>
      <c r="L18" s="31">
        <v>0</v>
      </c>
      <c r="M18" s="40">
        <f t="shared" si="1"/>
        <v>0.94350034149223871</v>
      </c>
      <c r="N18" s="31">
        <v>1</v>
      </c>
      <c r="O18" s="31">
        <v>1</v>
      </c>
    </row>
    <row r="19" spans="1:15" ht="45" x14ac:dyDescent="0.2">
      <c r="A19" s="26" t="s">
        <v>79</v>
      </c>
      <c r="B19" s="29" t="s">
        <v>43</v>
      </c>
      <c r="C19" s="30" t="s">
        <v>80</v>
      </c>
      <c r="D19" s="29" t="s">
        <v>49</v>
      </c>
      <c r="E19" s="39">
        <v>0</v>
      </c>
      <c r="F19" s="39">
        <v>2391567.4300000002</v>
      </c>
      <c r="G19" s="39">
        <v>2083534.56</v>
      </c>
      <c r="H19" s="28">
        <v>1061.8800000000001</v>
      </c>
      <c r="I19" s="28">
        <v>1699.56</v>
      </c>
      <c r="J19" s="28">
        <v>1699.56</v>
      </c>
      <c r="K19" s="27" t="s">
        <v>68</v>
      </c>
      <c r="L19" s="31">
        <v>0</v>
      </c>
      <c r="M19" s="40">
        <f t="shared" si="1"/>
        <v>0.87120042440116352</v>
      </c>
      <c r="N19" s="31">
        <v>1</v>
      </c>
      <c r="O19" s="31">
        <v>1</v>
      </c>
    </row>
    <row r="20" spans="1:15" ht="45" x14ac:dyDescent="0.2">
      <c r="A20" s="26" t="s">
        <v>81</v>
      </c>
      <c r="B20" s="29" t="s">
        <v>43</v>
      </c>
      <c r="C20" s="30" t="s">
        <v>82</v>
      </c>
      <c r="D20" s="29" t="s">
        <v>49</v>
      </c>
      <c r="E20" s="39">
        <v>0</v>
      </c>
      <c r="F20" s="39">
        <v>704609.20000000007</v>
      </c>
      <c r="G20" s="39">
        <v>699012.55</v>
      </c>
      <c r="H20" s="28">
        <v>700.54</v>
      </c>
      <c r="I20" s="28">
        <v>796.54</v>
      </c>
      <c r="J20" s="28">
        <v>796.54</v>
      </c>
      <c r="K20" s="27" t="s">
        <v>68</v>
      </c>
      <c r="L20" s="31">
        <v>0</v>
      </c>
      <c r="M20" s="40">
        <f t="shared" si="1"/>
        <v>0.99205708639626045</v>
      </c>
      <c r="N20" s="31">
        <v>1</v>
      </c>
      <c r="O20" s="31">
        <v>1</v>
      </c>
    </row>
    <row r="21" spans="1:15" ht="45" x14ac:dyDescent="0.2">
      <c r="A21" s="26" t="s">
        <v>83</v>
      </c>
      <c r="B21" s="29" t="s">
        <v>43</v>
      </c>
      <c r="C21" s="30" t="s">
        <v>84</v>
      </c>
      <c r="D21" s="29" t="s">
        <v>49</v>
      </c>
      <c r="E21" s="39">
        <v>0</v>
      </c>
      <c r="F21" s="39">
        <v>2126117.9900000002</v>
      </c>
      <c r="G21" s="39">
        <v>0</v>
      </c>
      <c r="H21" s="28">
        <v>0</v>
      </c>
      <c r="I21" s="28">
        <v>0</v>
      </c>
      <c r="J21" s="28">
        <v>0</v>
      </c>
      <c r="K21" s="26" t="s">
        <v>57</v>
      </c>
      <c r="L21" s="31">
        <v>0</v>
      </c>
      <c r="M21" s="40">
        <f t="shared" si="1"/>
        <v>0</v>
      </c>
      <c r="N21" s="31">
        <v>1</v>
      </c>
      <c r="O21" s="31">
        <v>1</v>
      </c>
    </row>
    <row r="22" spans="1:15" ht="45" x14ac:dyDescent="0.2">
      <c r="A22" s="26" t="s">
        <v>85</v>
      </c>
      <c r="B22" s="29" t="s">
        <v>43</v>
      </c>
      <c r="C22" s="30" t="s">
        <v>86</v>
      </c>
      <c r="D22" s="29" t="s">
        <v>49</v>
      </c>
      <c r="E22" s="39">
        <v>0</v>
      </c>
      <c r="F22" s="39">
        <v>2831166.25</v>
      </c>
      <c r="G22" s="39">
        <v>2829531.23</v>
      </c>
      <c r="H22" s="28">
        <v>2333.06</v>
      </c>
      <c r="I22" s="28">
        <v>2333.06</v>
      </c>
      <c r="J22" s="28">
        <v>2333.06</v>
      </c>
      <c r="K22" s="27" t="s">
        <v>68</v>
      </c>
      <c r="L22" s="31">
        <v>0</v>
      </c>
      <c r="M22" s="40">
        <f t="shared" si="1"/>
        <v>0.99942249240926773</v>
      </c>
      <c r="N22" s="31">
        <v>1</v>
      </c>
      <c r="O22" s="31">
        <v>1</v>
      </c>
    </row>
    <row r="23" spans="1:15" ht="56.25" x14ac:dyDescent="0.2">
      <c r="A23" s="26" t="s">
        <v>87</v>
      </c>
      <c r="B23" s="29" t="s">
        <v>43</v>
      </c>
      <c r="C23" s="30" t="s">
        <v>88</v>
      </c>
      <c r="D23" s="29" t="s">
        <v>49</v>
      </c>
      <c r="E23" s="39">
        <v>0</v>
      </c>
      <c r="F23" s="39">
        <v>3379153.54</v>
      </c>
      <c r="G23" s="39">
        <v>3070341.57</v>
      </c>
      <c r="H23" s="28">
        <v>3034.17</v>
      </c>
      <c r="I23" s="28">
        <v>3034.17</v>
      </c>
      <c r="J23" s="28">
        <v>3034.17</v>
      </c>
      <c r="K23" s="27" t="s">
        <v>68</v>
      </c>
      <c r="L23" s="31">
        <v>0</v>
      </c>
      <c r="M23" s="40">
        <f t="shared" si="1"/>
        <v>0.90861262551567867</v>
      </c>
      <c r="N23" s="31">
        <v>1</v>
      </c>
      <c r="O23" s="31">
        <v>1</v>
      </c>
    </row>
    <row r="24" spans="1:15" ht="33.75" x14ac:dyDescent="0.2">
      <c r="A24" s="26" t="s">
        <v>89</v>
      </c>
      <c r="B24" s="29" t="s">
        <v>43</v>
      </c>
      <c r="C24" s="30" t="s">
        <v>90</v>
      </c>
      <c r="D24" s="29" t="s">
        <v>49</v>
      </c>
      <c r="E24" s="39">
        <v>0</v>
      </c>
      <c r="F24" s="39">
        <v>330000</v>
      </c>
      <c r="G24" s="39">
        <v>299999.49</v>
      </c>
      <c r="H24" s="28">
        <v>1</v>
      </c>
      <c r="I24" s="28">
        <v>1</v>
      </c>
      <c r="J24" s="28">
        <v>1</v>
      </c>
      <c r="K24" s="26" t="s">
        <v>57</v>
      </c>
      <c r="L24" s="31">
        <v>0</v>
      </c>
      <c r="M24" s="40">
        <f t="shared" si="1"/>
        <v>0.90908936363636361</v>
      </c>
      <c r="N24" s="31">
        <v>1</v>
      </c>
      <c r="O24" s="31">
        <v>1</v>
      </c>
    </row>
    <row r="25" spans="1:15" ht="22.5" x14ac:dyDescent="0.2">
      <c r="A25" s="26" t="s">
        <v>91</v>
      </c>
      <c r="B25" s="29" t="s">
        <v>43</v>
      </c>
      <c r="C25" s="30" t="s">
        <v>92</v>
      </c>
      <c r="D25" s="29" t="s">
        <v>49</v>
      </c>
      <c r="E25" s="39">
        <v>0</v>
      </c>
      <c r="F25" s="39">
        <v>678254.04</v>
      </c>
      <c r="G25" s="39">
        <v>649239.04000000004</v>
      </c>
      <c r="H25" s="28">
        <v>1</v>
      </c>
      <c r="I25" s="28">
        <v>1</v>
      </c>
      <c r="J25" s="28">
        <v>1</v>
      </c>
      <c r="K25" s="26" t="s">
        <v>57</v>
      </c>
      <c r="L25" s="31">
        <v>0</v>
      </c>
      <c r="M25" s="40">
        <f t="shared" si="1"/>
        <v>0.95722104360779037</v>
      </c>
      <c r="N25" s="31">
        <v>1</v>
      </c>
      <c r="O25" s="31">
        <v>1</v>
      </c>
    </row>
    <row r="26" spans="1:15" ht="22.5" x14ac:dyDescent="0.2">
      <c r="A26" s="26" t="s">
        <v>93</v>
      </c>
      <c r="B26" s="29" t="s">
        <v>43</v>
      </c>
      <c r="C26" s="30" t="s">
        <v>94</v>
      </c>
      <c r="D26" s="29" t="s">
        <v>49</v>
      </c>
      <c r="E26" s="39">
        <v>0</v>
      </c>
      <c r="F26" s="39">
        <v>635295.06999999995</v>
      </c>
      <c r="G26" s="39">
        <v>0</v>
      </c>
      <c r="H26" s="28">
        <v>1</v>
      </c>
      <c r="I26" s="28">
        <v>1</v>
      </c>
      <c r="J26" s="28">
        <v>1</v>
      </c>
      <c r="K26" s="26" t="s">
        <v>57</v>
      </c>
      <c r="L26" s="31">
        <v>0</v>
      </c>
      <c r="M26" s="40">
        <f t="shared" si="1"/>
        <v>0</v>
      </c>
      <c r="N26" s="31">
        <v>1</v>
      </c>
      <c r="O26" s="31">
        <v>1</v>
      </c>
    </row>
    <row r="27" spans="1:15" ht="22.5" x14ac:dyDescent="0.2">
      <c r="A27" s="26" t="s">
        <v>95</v>
      </c>
      <c r="B27" s="29" t="s">
        <v>43</v>
      </c>
      <c r="C27" s="30" t="s">
        <v>96</v>
      </c>
      <c r="D27" s="29" t="s">
        <v>49</v>
      </c>
      <c r="E27" s="39">
        <v>0</v>
      </c>
      <c r="F27" s="39">
        <v>173836.39</v>
      </c>
      <c r="G27" s="39">
        <v>0</v>
      </c>
      <c r="H27" s="28">
        <v>1</v>
      </c>
      <c r="I27" s="28">
        <v>1</v>
      </c>
      <c r="J27" s="28">
        <v>1</v>
      </c>
      <c r="K27" s="26" t="s">
        <v>57</v>
      </c>
      <c r="L27" s="31">
        <v>0</v>
      </c>
      <c r="M27" s="40">
        <f t="shared" si="1"/>
        <v>0</v>
      </c>
      <c r="N27" s="31">
        <v>1</v>
      </c>
      <c r="O27" s="31">
        <v>1</v>
      </c>
    </row>
    <row r="28" spans="1:15" x14ac:dyDescent="0.2">
      <c r="A28" s="26" t="s">
        <v>97</v>
      </c>
      <c r="B28" s="29" t="s">
        <v>43</v>
      </c>
      <c r="C28" s="30" t="s">
        <v>98</v>
      </c>
      <c r="D28" s="29" t="s">
        <v>49</v>
      </c>
      <c r="E28" s="39">
        <v>4490000</v>
      </c>
      <c r="F28" s="39">
        <v>7215104.8600000003</v>
      </c>
      <c r="G28" s="39">
        <v>5320780.58</v>
      </c>
      <c r="H28" s="28">
        <v>20</v>
      </c>
      <c r="I28" s="28">
        <v>34</v>
      </c>
      <c r="J28" s="28">
        <v>34</v>
      </c>
      <c r="K28" s="26" t="s">
        <v>98</v>
      </c>
      <c r="L28" s="31">
        <f t="shared" si="0"/>
        <v>1.1850290824053453</v>
      </c>
      <c r="M28" s="40">
        <f t="shared" si="1"/>
        <v>0.73745020803481431</v>
      </c>
      <c r="N28" s="31">
        <v>1</v>
      </c>
      <c r="O28" s="31">
        <v>1</v>
      </c>
    </row>
    <row r="29" spans="1:15" ht="22.5" x14ac:dyDescent="0.2">
      <c r="A29" s="26" t="s">
        <v>99</v>
      </c>
      <c r="B29" s="29" t="s">
        <v>100</v>
      </c>
      <c r="C29" s="30" t="s">
        <v>101</v>
      </c>
      <c r="D29" s="29" t="s">
        <v>102</v>
      </c>
      <c r="E29" s="39">
        <v>24000000</v>
      </c>
      <c r="F29" s="39">
        <v>24000000</v>
      </c>
      <c r="G29" s="39">
        <v>18000000</v>
      </c>
      <c r="H29" s="28">
        <v>1</v>
      </c>
      <c r="I29" s="28">
        <v>1</v>
      </c>
      <c r="J29" s="28">
        <v>1</v>
      </c>
      <c r="K29" s="26" t="s">
        <v>103</v>
      </c>
      <c r="L29" s="31">
        <f t="shared" si="0"/>
        <v>0.75</v>
      </c>
      <c r="M29" s="40">
        <f t="shared" si="1"/>
        <v>0.75</v>
      </c>
      <c r="N29" s="31">
        <v>1</v>
      </c>
      <c r="O29" s="31">
        <v>1</v>
      </c>
    </row>
    <row r="30" spans="1:15" x14ac:dyDescent="0.2">
      <c r="A30" s="32" t="s">
        <v>104</v>
      </c>
      <c r="B30" s="29" t="s">
        <v>43</v>
      </c>
      <c r="C30" s="30" t="s">
        <v>105</v>
      </c>
      <c r="D30" s="29" t="s">
        <v>49</v>
      </c>
      <c r="E30" s="39">
        <v>0</v>
      </c>
      <c r="F30" s="39">
        <v>969000</v>
      </c>
      <c r="G30" s="39">
        <v>229500</v>
      </c>
      <c r="H30" s="28">
        <v>18</v>
      </c>
      <c r="I30" s="28">
        <v>11</v>
      </c>
      <c r="J30" s="28">
        <v>11</v>
      </c>
      <c r="K30" s="26" t="s">
        <v>106</v>
      </c>
      <c r="L30" s="31">
        <v>0</v>
      </c>
      <c r="M30" s="40">
        <f t="shared" si="1"/>
        <v>0.23684210526315788</v>
      </c>
      <c r="N30" s="31">
        <v>1</v>
      </c>
      <c r="O30" s="31">
        <v>1</v>
      </c>
    </row>
    <row r="31" spans="1:15" x14ac:dyDescent="0.2">
      <c r="A31" s="26" t="s">
        <v>107</v>
      </c>
      <c r="B31" s="29" t="s">
        <v>43</v>
      </c>
      <c r="C31" s="30" t="s">
        <v>108</v>
      </c>
      <c r="D31" s="29" t="s">
        <v>49</v>
      </c>
      <c r="E31" s="39">
        <v>300000</v>
      </c>
      <c r="F31" s="39">
        <v>688000</v>
      </c>
      <c r="G31" s="39">
        <v>318420.63</v>
      </c>
      <c r="H31" s="28">
        <v>2</v>
      </c>
      <c r="I31" s="28">
        <v>2</v>
      </c>
      <c r="J31" s="28">
        <v>2</v>
      </c>
      <c r="K31" s="26" t="s">
        <v>109</v>
      </c>
      <c r="L31" s="31">
        <f t="shared" si="0"/>
        <v>1.0614021</v>
      </c>
      <c r="M31" s="40">
        <f t="shared" si="1"/>
        <v>0.46282068313953489</v>
      </c>
      <c r="N31" s="31">
        <v>1</v>
      </c>
      <c r="O31" s="31">
        <v>1</v>
      </c>
    </row>
    <row r="32" spans="1:15" x14ac:dyDescent="0.2">
      <c r="A32" s="26" t="s">
        <v>110</v>
      </c>
      <c r="B32" s="29" t="s">
        <v>43</v>
      </c>
      <c r="C32" s="30" t="s">
        <v>111</v>
      </c>
      <c r="D32" s="29" t="s">
        <v>49</v>
      </c>
      <c r="E32" s="39">
        <v>150000</v>
      </c>
      <c r="F32" s="39">
        <v>372000</v>
      </c>
      <c r="G32" s="39">
        <v>370895.96</v>
      </c>
      <c r="H32" s="28">
        <v>22</v>
      </c>
      <c r="I32" s="28">
        <v>22</v>
      </c>
      <c r="J32" s="28">
        <v>22</v>
      </c>
      <c r="K32" s="26" t="s">
        <v>112</v>
      </c>
      <c r="L32" s="31">
        <f t="shared" si="0"/>
        <v>2.4726397333333336</v>
      </c>
      <c r="M32" s="40">
        <f t="shared" si="1"/>
        <v>0.9970321505376345</v>
      </c>
      <c r="N32" s="31">
        <v>1</v>
      </c>
      <c r="O32" s="31">
        <v>1</v>
      </c>
    </row>
    <row r="33" spans="1:15" x14ac:dyDescent="0.2">
      <c r="A33" s="26" t="s">
        <v>113</v>
      </c>
      <c r="B33" s="29" t="s">
        <v>43</v>
      </c>
      <c r="C33" s="30" t="s">
        <v>114</v>
      </c>
      <c r="D33" s="29" t="s">
        <v>49</v>
      </c>
      <c r="E33" s="39">
        <v>1500000</v>
      </c>
      <c r="F33" s="39">
        <v>1670000</v>
      </c>
      <c r="G33" s="39">
        <v>1276044.6200000001</v>
      </c>
      <c r="H33" s="28">
        <v>1</v>
      </c>
      <c r="I33" s="28">
        <v>1</v>
      </c>
      <c r="J33" s="28">
        <v>1</v>
      </c>
      <c r="K33" s="26" t="s">
        <v>57</v>
      </c>
      <c r="L33" s="31">
        <f t="shared" si="0"/>
        <v>0.85069641333333346</v>
      </c>
      <c r="M33" s="40">
        <f t="shared" si="1"/>
        <v>0.76409857485029942</v>
      </c>
      <c r="N33" s="31">
        <v>1</v>
      </c>
      <c r="O33" s="31">
        <v>1</v>
      </c>
    </row>
    <row r="34" spans="1:15" x14ac:dyDescent="0.2">
      <c r="A34" s="26" t="s">
        <v>115</v>
      </c>
      <c r="B34" s="29" t="s">
        <v>43</v>
      </c>
      <c r="C34" s="30" t="s">
        <v>116</v>
      </c>
      <c r="D34" s="29" t="s">
        <v>49</v>
      </c>
      <c r="E34" s="39">
        <v>0</v>
      </c>
      <c r="F34" s="39">
        <v>939462.75</v>
      </c>
      <c r="G34" s="39">
        <v>939462.75</v>
      </c>
      <c r="H34" s="28">
        <v>1</v>
      </c>
      <c r="I34" s="28">
        <v>1</v>
      </c>
      <c r="J34" s="28">
        <v>1</v>
      </c>
      <c r="K34" s="26" t="s">
        <v>109</v>
      </c>
      <c r="L34" s="31">
        <v>0</v>
      </c>
      <c r="M34" s="40">
        <f t="shared" si="1"/>
        <v>1</v>
      </c>
      <c r="N34" s="31">
        <v>1</v>
      </c>
      <c r="O34" s="31">
        <v>1</v>
      </c>
    </row>
    <row r="35" spans="1:15" ht="45" x14ac:dyDescent="0.2">
      <c r="A35" s="26" t="s">
        <v>117</v>
      </c>
      <c r="B35" s="29" t="s">
        <v>43</v>
      </c>
      <c r="C35" s="33" t="s">
        <v>118</v>
      </c>
      <c r="D35" s="29" t="s">
        <v>49</v>
      </c>
      <c r="E35" s="39">
        <v>0</v>
      </c>
      <c r="F35" s="39">
        <v>1000000</v>
      </c>
      <c r="G35" s="39">
        <v>345101.58</v>
      </c>
      <c r="H35" s="28">
        <v>930</v>
      </c>
      <c r="I35" s="28">
        <v>930</v>
      </c>
      <c r="J35" s="28">
        <v>930</v>
      </c>
      <c r="K35" s="26" t="s">
        <v>68</v>
      </c>
      <c r="L35" s="31">
        <v>0</v>
      </c>
      <c r="M35" s="40">
        <f t="shared" si="1"/>
        <v>0.34510158000000002</v>
      </c>
      <c r="N35" s="31">
        <v>1</v>
      </c>
      <c r="O35" s="31">
        <v>1</v>
      </c>
    </row>
    <row r="36" spans="1:15" ht="45" x14ac:dyDescent="0.2">
      <c r="A36" s="26" t="s">
        <v>119</v>
      </c>
      <c r="B36" s="29" t="s">
        <v>43</v>
      </c>
      <c r="C36" s="30" t="s">
        <v>120</v>
      </c>
      <c r="D36" s="29" t="s">
        <v>49</v>
      </c>
      <c r="E36" s="39">
        <v>0</v>
      </c>
      <c r="F36" s="39">
        <v>320716.34999999998</v>
      </c>
      <c r="G36" s="39">
        <v>0</v>
      </c>
      <c r="H36" s="28">
        <v>1</v>
      </c>
      <c r="I36" s="28">
        <v>1</v>
      </c>
      <c r="J36" s="28">
        <v>1</v>
      </c>
      <c r="K36" s="26" t="s">
        <v>57</v>
      </c>
      <c r="L36" s="31">
        <v>0</v>
      </c>
      <c r="M36" s="40">
        <f t="shared" si="1"/>
        <v>0</v>
      </c>
      <c r="N36" s="31">
        <v>1</v>
      </c>
      <c r="O36" s="31">
        <v>1</v>
      </c>
    </row>
    <row r="37" spans="1:15" ht="56.25" x14ac:dyDescent="0.2">
      <c r="A37" s="26" t="s">
        <v>121</v>
      </c>
      <c r="B37" s="29" t="s">
        <v>43</v>
      </c>
      <c r="C37" s="33" t="s">
        <v>122</v>
      </c>
      <c r="D37" s="29" t="s">
        <v>49</v>
      </c>
      <c r="E37" s="39">
        <v>0</v>
      </c>
      <c r="F37" s="39">
        <v>279076.05</v>
      </c>
      <c r="G37" s="39">
        <v>0</v>
      </c>
      <c r="H37" s="28">
        <v>130</v>
      </c>
      <c r="I37" s="28">
        <v>130</v>
      </c>
      <c r="J37" s="28">
        <v>130</v>
      </c>
      <c r="K37" s="26" t="s">
        <v>123</v>
      </c>
      <c r="L37" s="31">
        <v>0</v>
      </c>
      <c r="M37" s="40">
        <f t="shared" si="1"/>
        <v>0</v>
      </c>
      <c r="N37" s="31">
        <v>1</v>
      </c>
      <c r="O37" s="31">
        <v>1</v>
      </c>
    </row>
    <row r="38" spans="1:15" ht="45" x14ac:dyDescent="0.2">
      <c r="A38" s="26" t="s">
        <v>124</v>
      </c>
      <c r="B38" s="29" t="s">
        <v>43</v>
      </c>
      <c r="C38" s="30" t="s">
        <v>125</v>
      </c>
      <c r="D38" s="29" t="s">
        <v>49</v>
      </c>
      <c r="E38" s="39">
        <v>0</v>
      </c>
      <c r="F38" s="39">
        <v>600207.6</v>
      </c>
      <c r="G38" s="39">
        <v>483617.3</v>
      </c>
      <c r="H38" s="28">
        <v>1319.14</v>
      </c>
      <c r="I38" s="28">
        <v>1319.14</v>
      </c>
      <c r="J38" s="28">
        <v>1319.14</v>
      </c>
      <c r="K38" s="27" t="s">
        <v>68</v>
      </c>
      <c r="L38" s="31">
        <v>0</v>
      </c>
      <c r="M38" s="40">
        <f t="shared" si="1"/>
        <v>0.80575004381817228</v>
      </c>
      <c r="N38" s="31">
        <v>1</v>
      </c>
      <c r="O38" s="31">
        <v>1</v>
      </c>
    </row>
    <row r="39" spans="1:15" ht="45" x14ac:dyDescent="0.2">
      <c r="A39" s="26" t="s">
        <v>126</v>
      </c>
      <c r="B39" s="29" t="s">
        <v>43</v>
      </c>
      <c r="C39" s="30" t="s">
        <v>127</v>
      </c>
      <c r="D39" s="29" t="s">
        <v>49</v>
      </c>
      <c r="E39" s="39">
        <v>0</v>
      </c>
      <c r="F39" s="39">
        <v>280219.51</v>
      </c>
      <c r="G39" s="39">
        <v>280219.51</v>
      </c>
      <c r="H39" s="28">
        <v>110</v>
      </c>
      <c r="I39" s="28">
        <v>110</v>
      </c>
      <c r="J39" s="28">
        <v>110</v>
      </c>
      <c r="K39" s="26" t="s">
        <v>123</v>
      </c>
      <c r="L39" s="31">
        <v>0</v>
      </c>
      <c r="M39" s="40">
        <f t="shared" si="1"/>
        <v>1</v>
      </c>
      <c r="N39" s="31">
        <v>1</v>
      </c>
      <c r="O39" s="31">
        <v>1</v>
      </c>
    </row>
    <row r="40" spans="1:15" ht="56.25" x14ac:dyDescent="0.2">
      <c r="A40" s="26" t="s">
        <v>128</v>
      </c>
      <c r="B40" s="29" t="s">
        <v>43</v>
      </c>
      <c r="C40" s="30" t="s">
        <v>129</v>
      </c>
      <c r="D40" s="29" t="s">
        <v>49</v>
      </c>
      <c r="E40" s="39">
        <v>0</v>
      </c>
      <c r="F40" s="39">
        <v>272932.74</v>
      </c>
      <c r="G40" s="39">
        <v>272932.73</v>
      </c>
      <c r="H40" s="28">
        <v>1</v>
      </c>
      <c r="I40" s="28">
        <v>1</v>
      </c>
      <c r="J40" s="28">
        <v>1</v>
      </c>
      <c r="K40" s="26" t="s">
        <v>130</v>
      </c>
      <c r="L40" s="31">
        <v>0</v>
      </c>
      <c r="M40" s="40">
        <f t="shared" si="1"/>
        <v>0.99999996336093644</v>
      </c>
      <c r="N40" s="31">
        <v>1</v>
      </c>
      <c r="O40" s="31">
        <v>1</v>
      </c>
    </row>
    <row r="41" spans="1:15" ht="45" x14ac:dyDescent="0.2">
      <c r="A41" s="26" t="s">
        <v>131</v>
      </c>
      <c r="B41" s="29" t="s">
        <v>43</v>
      </c>
      <c r="C41" s="30" t="s">
        <v>132</v>
      </c>
      <c r="D41" s="29" t="s">
        <v>49</v>
      </c>
      <c r="E41" s="39">
        <v>0</v>
      </c>
      <c r="F41" s="39">
        <v>750000</v>
      </c>
      <c r="G41" s="39">
        <v>0</v>
      </c>
      <c r="H41" s="28">
        <v>1</v>
      </c>
      <c r="I41" s="28">
        <v>1</v>
      </c>
      <c r="J41" s="28">
        <v>1</v>
      </c>
      <c r="K41" s="26" t="s">
        <v>133</v>
      </c>
      <c r="L41" s="31">
        <v>0</v>
      </c>
      <c r="M41" s="40">
        <f t="shared" si="1"/>
        <v>0</v>
      </c>
      <c r="N41" s="31">
        <v>1</v>
      </c>
      <c r="O41" s="31">
        <v>1</v>
      </c>
    </row>
    <row r="42" spans="1:15" ht="56.25" x14ac:dyDescent="0.2">
      <c r="A42" s="26" t="s">
        <v>134</v>
      </c>
      <c r="B42" s="29" t="s">
        <v>43</v>
      </c>
      <c r="C42" s="30" t="s">
        <v>135</v>
      </c>
      <c r="D42" s="29" t="s">
        <v>49</v>
      </c>
      <c r="E42" s="39">
        <v>0</v>
      </c>
      <c r="F42" s="39">
        <v>1316957.83</v>
      </c>
      <c r="G42" s="39">
        <v>0</v>
      </c>
      <c r="H42" s="28">
        <v>1</v>
      </c>
      <c r="I42" s="28">
        <v>1</v>
      </c>
      <c r="J42" s="28">
        <v>1</v>
      </c>
      <c r="K42" s="26" t="s">
        <v>57</v>
      </c>
      <c r="L42" s="31">
        <v>0</v>
      </c>
      <c r="M42" s="40">
        <f t="shared" si="1"/>
        <v>0</v>
      </c>
      <c r="N42" s="31">
        <v>1</v>
      </c>
      <c r="O42" s="31">
        <v>1</v>
      </c>
    </row>
    <row r="43" spans="1:15" ht="78.75" x14ac:dyDescent="0.2">
      <c r="A43" s="26" t="s">
        <v>136</v>
      </c>
      <c r="B43" s="29" t="s">
        <v>43</v>
      </c>
      <c r="C43" s="30" t="s">
        <v>137</v>
      </c>
      <c r="D43" s="29" t="s">
        <v>49</v>
      </c>
      <c r="E43" s="39">
        <v>0</v>
      </c>
      <c r="F43" s="39">
        <v>350000</v>
      </c>
      <c r="G43" s="39">
        <v>0</v>
      </c>
      <c r="H43" s="28">
        <v>1</v>
      </c>
      <c r="I43" s="28">
        <v>1</v>
      </c>
      <c r="J43" s="28">
        <v>1</v>
      </c>
      <c r="K43" s="26" t="s">
        <v>57</v>
      </c>
      <c r="L43" s="31">
        <v>0</v>
      </c>
      <c r="M43" s="40">
        <f t="shared" si="1"/>
        <v>0</v>
      </c>
      <c r="N43" s="31">
        <v>1</v>
      </c>
      <c r="O43" s="31">
        <v>1</v>
      </c>
    </row>
    <row r="44" spans="1:15" ht="45" x14ac:dyDescent="0.2">
      <c r="A44" s="26" t="s">
        <v>138</v>
      </c>
      <c r="B44" s="29" t="s">
        <v>43</v>
      </c>
      <c r="C44" s="30" t="s">
        <v>139</v>
      </c>
      <c r="D44" s="29" t="s">
        <v>49</v>
      </c>
      <c r="E44" s="39">
        <v>0</v>
      </c>
      <c r="F44" s="39">
        <v>741391.7</v>
      </c>
      <c r="G44" s="39">
        <v>455617.27</v>
      </c>
      <c r="H44" s="28">
        <v>7</v>
      </c>
      <c r="I44" s="28">
        <v>7</v>
      </c>
      <c r="J44" s="28">
        <v>7</v>
      </c>
      <c r="K44" s="26" t="s">
        <v>140</v>
      </c>
      <c r="L44" s="31">
        <v>0</v>
      </c>
      <c r="M44" s="40">
        <f t="shared" si="1"/>
        <v>0.61454325695850121</v>
      </c>
      <c r="N44" s="31">
        <v>1</v>
      </c>
      <c r="O44" s="31">
        <v>1</v>
      </c>
    </row>
    <row r="45" spans="1:15" ht="41.25" customHeight="1" x14ac:dyDescent="0.2">
      <c r="A45" s="26" t="s">
        <v>141</v>
      </c>
      <c r="B45" s="29" t="s">
        <v>43</v>
      </c>
      <c r="C45" s="30" t="s">
        <v>142</v>
      </c>
      <c r="D45" s="29" t="s">
        <v>49</v>
      </c>
      <c r="E45" s="39">
        <v>0</v>
      </c>
      <c r="F45" s="39">
        <v>1499414.85</v>
      </c>
      <c r="G45" s="39">
        <v>1410245.35</v>
      </c>
      <c r="H45" s="28">
        <v>774.87</v>
      </c>
      <c r="I45" s="28">
        <v>774.87</v>
      </c>
      <c r="J45" s="28">
        <v>774.87</v>
      </c>
      <c r="K45" s="27" t="s">
        <v>68</v>
      </c>
      <c r="L45" s="31">
        <v>0</v>
      </c>
      <c r="M45" s="40">
        <f t="shared" si="1"/>
        <v>0.94053046760207826</v>
      </c>
      <c r="N45" s="31">
        <v>1</v>
      </c>
      <c r="O45" s="31">
        <v>1</v>
      </c>
    </row>
    <row r="46" spans="1:15" ht="56.25" x14ac:dyDescent="0.2">
      <c r="A46" s="26" t="s">
        <v>143</v>
      </c>
      <c r="B46" s="29" t="s">
        <v>43</v>
      </c>
      <c r="C46" s="30" t="s">
        <v>144</v>
      </c>
      <c r="D46" s="29" t="s">
        <v>49</v>
      </c>
      <c r="E46" s="39">
        <v>0</v>
      </c>
      <c r="F46" s="39">
        <v>1382341.85</v>
      </c>
      <c r="G46" s="39">
        <v>465074.5</v>
      </c>
      <c r="H46" s="28">
        <v>481.32</v>
      </c>
      <c r="I46" s="28">
        <v>481.32</v>
      </c>
      <c r="J46" s="28">
        <v>481.32</v>
      </c>
      <c r="K46" s="27" t="s">
        <v>68</v>
      </c>
      <c r="L46" s="31">
        <v>0</v>
      </c>
      <c r="M46" s="40">
        <f t="shared" si="1"/>
        <v>0.33643957173111699</v>
      </c>
      <c r="N46" s="31">
        <v>1</v>
      </c>
      <c r="O46" s="31">
        <v>1</v>
      </c>
    </row>
    <row r="47" spans="1:15" ht="56.25" x14ac:dyDescent="0.2">
      <c r="A47" s="26" t="s">
        <v>145</v>
      </c>
      <c r="B47" s="29" t="s">
        <v>43</v>
      </c>
      <c r="C47" s="30" t="s">
        <v>146</v>
      </c>
      <c r="D47" s="29" t="s">
        <v>49</v>
      </c>
      <c r="E47" s="39">
        <v>0</v>
      </c>
      <c r="F47" s="39">
        <v>900000</v>
      </c>
      <c r="G47" s="39">
        <v>20874.77</v>
      </c>
      <c r="H47" s="28">
        <v>1</v>
      </c>
      <c r="I47" s="28">
        <v>1</v>
      </c>
      <c r="J47" s="28">
        <v>1</v>
      </c>
      <c r="K47" s="26" t="s">
        <v>238</v>
      </c>
      <c r="L47" s="31">
        <v>0</v>
      </c>
      <c r="M47" s="40">
        <f t="shared" si="1"/>
        <v>2.3194188888888891E-2</v>
      </c>
      <c r="N47" s="31">
        <v>1</v>
      </c>
      <c r="O47" s="31">
        <v>1</v>
      </c>
    </row>
    <row r="48" spans="1:15" ht="45" x14ac:dyDescent="0.2">
      <c r="A48" s="26" t="s">
        <v>147</v>
      </c>
      <c r="B48" s="29" t="s">
        <v>43</v>
      </c>
      <c r="C48" s="30" t="s">
        <v>148</v>
      </c>
      <c r="D48" s="29" t="s">
        <v>49</v>
      </c>
      <c r="E48" s="39">
        <v>0</v>
      </c>
      <c r="F48" s="39">
        <v>505614.66</v>
      </c>
      <c r="G48" s="39">
        <v>505226.3</v>
      </c>
      <c r="H48" s="28">
        <v>31.55</v>
      </c>
      <c r="I48" s="28">
        <v>31.55</v>
      </c>
      <c r="J48" s="28">
        <v>31.55</v>
      </c>
      <c r="K48" s="27" t="s">
        <v>68</v>
      </c>
      <c r="L48" s="31">
        <v>0</v>
      </c>
      <c r="M48" s="40">
        <f t="shared" si="1"/>
        <v>0.99923190518249616</v>
      </c>
      <c r="N48" s="31">
        <v>1</v>
      </c>
      <c r="O48" s="31">
        <v>1</v>
      </c>
    </row>
    <row r="49" spans="1:15" ht="45" x14ac:dyDescent="0.2">
      <c r="A49" s="26" t="s">
        <v>149</v>
      </c>
      <c r="B49" s="29" t="s">
        <v>43</v>
      </c>
      <c r="C49" s="30" t="s">
        <v>150</v>
      </c>
      <c r="D49" s="29" t="s">
        <v>49</v>
      </c>
      <c r="E49" s="39">
        <v>0</v>
      </c>
      <c r="F49" s="39">
        <v>4139760.38</v>
      </c>
      <c r="G49" s="39">
        <v>0</v>
      </c>
      <c r="H49" s="28">
        <v>0</v>
      </c>
      <c r="I49" s="28">
        <v>0</v>
      </c>
      <c r="J49" s="28">
        <v>0</v>
      </c>
      <c r="K49" s="27" t="s">
        <v>109</v>
      </c>
      <c r="L49" s="31">
        <v>0</v>
      </c>
      <c r="M49" s="40">
        <f t="shared" si="1"/>
        <v>0</v>
      </c>
      <c r="N49" s="31">
        <v>0</v>
      </c>
      <c r="O49" s="31">
        <v>0</v>
      </c>
    </row>
    <row r="50" spans="1:15" ht="45" x14ac:dyDescent="0.2">
      <c r="A50" s="26" t="s">
        <v>151</v>
      </c>
      <c r="B50" s="29" t="s">
        <v>43</v>
      </c>
      <c r="C50" s="30" t="s">
        <v>152</v>
      </c>
      <c r="D50" s="29" t="s">
        <v>49</v>
      </c>
      <c r="E50" s="39">
        <v>0</v>
      </c>
      <c r="F50" s="39">
        <v>1259492.3999999999</v>
      </c>
      <c r="G50" s="39">
        <v>0</v>
      </c>
      <c r="H50" s="28">
        <v>760</v>
      </c>
      <c r="I50" s="28">
        <v>760</v>
      </c>
      <c r="J50" s="28">
        <v>0</v>
      </c>
      <c r="K50" s="26" t="s">
        <v>68</v>
      </c>
      <c r="L50" s="31">
        <v>0</v>
      </c>
      <c r="M50" s="40">
        <f t="shared" si="1"/>
        <v>0</v>
      </c>
      <c r="N50" s="31">
        <v>0</v>
      </c>
      <c r="O50" s="31">
        <v>0</v>
      </c>
    </row>
    <row r="51" spans="1:15" ht="56.25" x14ac:dyDescent="0.2">
      <c r="A51" s="26" t="s">
        <v>153</v>
      </c>
      <c r="B51" s="29" t="s">
        <v>43</v>
      </c>
      <c r="C51" s="30" t="s">
        <v>154</v>
      </c>
      <c r="D51" s="29" t="s">
        <v>49</v>
      </c>
      <c r="E51" s="39">
        <v>0</v>
      </c>
      <c r="F51" s="39">
        <v>9500000</v>
      </c>
      <c r="G51" s="39">
        <v>0</v>
      </c>
      <c r="H51" s="28">
        <v>1</v>
      </c>
      <c r="I51" s="28">
        <v>1</v>
      </c>
      <c r="J51" s="28">
        <v>0</v>
      </c>
      <c r="K51" s="26" t="s">
        <v>109</v>
      </c>
      <c r="L51" s="31">
        <v>0</v>
      </c>
      <c r="M51" s="40">
        <f t="shared" si="1"/>
        <v>0</v>
      </c>
      <c r="N51" s="31">
        <v>0</v>
      </c>
      <c r="O51" s="31">
        <v>0</v>
      </c>
    </row>
    <row r="52" spans="1:15" ht="45" x14ac:dyDescent="0.2">
      <c r="A52" s="26" t="s">
        <v>155</v>
      </c>
      <c r="B52" s="29" t="s">
        <v>43</v>
      </c>
      <c r="C52" s="30" t="s">
        <v>156</v>
      </c>
      <c r="D52" s="29" t="s">
        <v>49</v>
      </c>
      <c r="E52" s="39">
        <v>0</v>
      </c>
      <c r="F52" s="39">
        <v>5280738.88</v>
      </c>
      <c r="G52" s="39">
        <v>0</v>
      </c>
      <c r="H52" s="28">
        <v>1</v>
      </c>
      <c r="I52" s="28">
        <v>1</v>
      </c>
      <c r="J52" s="28">
        <v>0</v>
      </c>
      <c r="K52" s="27" t="s">
        <v>57</v>
      </c>
      <c r="L52" s="31">
        <v>0</v>
      </c>
      <c r="M52" s="40">
        <f t="shared" si="1"/>
        <v>0</v>
      </c>
      <c r="N52" s="31">
        <v>0</v>
      </c>
      <c r="O52" s="31">
        <v>0</v>
      </c>
    </row>
    <row r="53" spans="1:15" ht="45" x14ac:dyDescent="0.2">
      <c r="A53" s="26" t="s">
        <v>157</v>
      </c>
      <c r="B53" s="29" t="s">
        <v>43</v>
      </c>
      <c r="C53" s="30" t="s">
        <v>158</v>
      </c>
      <c r="D53" s="29" t="s">
        <v>49</v>
      </c>
      <c r="E53" s="39">
        <v>0</v>
      </c>
      <c r="F53" s="39">
        <v>870791.22</v>
      </c>
      <c r="G53" s="39">
        <v>849951.81</v>
      </c>
      <c r="H53" s="28">
        <v>4200</v>
      </c>
      <c r="I53" s="28">
        <v>3323.43</v>
      </c>
      <c r="J53" s="28">
        <v>2920</v>
      </c>
      <c r="K53" s="27" t="s">
        <v>68</v>
      </c>
      <c r="L53" s="31">
        <v>0</v>
      </c>
      <c r="M53" s="40">
        <f t="shared" si="1"/>
        <v>0.9760684197068501</v>
      </c>
      <c r="N53" s="31">
        <f>J53/H53</f>
        <v>0.69523809523809521</v>
      </c>
      <c r="O53" s="31">
        <f>J53/I53</f>
        <v>0.87861035135387244</v>
      </c>
    </row>
    <row r="54" spans="1:15" ht="45" x14ac:dyDescent="0.2">
      <c r="A54" s="26" t="s">
        <v>159</v>
      </c>
      <c r="B54" s="29" t="s">
        <v>43</v>
      </c>
      <c r="C54" s="30" t="s">
        <v>160</v>
      </c>
      <c r="D54" s="29" t="s">
        <v>49</v>
      </c>
      <c r="E54" s="39">
        <v>0</v>
      </c>
      <c r="F54" s="39">
        <v>5100868.84</v>
      </c>
      <c r="G54" s="39">
        <v>0</v>
      </c>
      <c r="H54" s="28">
        <v>0</v>
      </c>
      <c r="I54" s="28">
        <v>0</v>
      </c>
      <c r="J54" s="28">
        <v>0</v>
      </c>
      <c r="K54" s="27" t="s">
        <v>57</v>
      </c>
      <c r="L54" s="31">
        <v>0</v>
      </c>
      <c r="M54" s="40">
        <f t="shared" si="1"/>
        <v>0</v>
      </c>
      <c r="N54" s="31">
        <v>0</v>
      </c>
      <c r="O54" s="31">
        <v>0</v>
      </c>
    </row>
    <row r="55" spans="1:15" ht="33.75" x14ac:dyDescent="0.2">
      <c r="A55" s="26" t="s">
        <v>161</v>
      </c>
      <c r="B55" s="29" t="s">
        <v>43</v>
      </c>
      <c r="C55" s="30" t="s">
        <v>162</v>
      </c>
      <c r="D55" s="29" t="s">
        <v>49</v>
      </c>
      <c r="E55" s="39">
        <v>0</v>
      </c>
      <c r="F55" s="39">
        <v>1799874.4</v>
      </c>
      <c r="G55" s="39">
        <v>0</v>
      </c>
      <c r="H55" s="28">
        <v>0</v>
      </c>
      <c r="I55" s="28">
        <v>0</v>
      </c>
      <c r="J55" s="28">
        <v>0</v>
      </c>
      <c r="K55" s="26" t="s">
        <v>57</v>
      </c>
      <c r="L55" s="31">
        <v>0</v>
      </c>
      <c r="M55" s="40">
        <f t="shared" si="1"/>
        <v>0</v>
      </c>
      <c r="N55" s="31">
        <v>0</v>
      </c>
      <c r="O55" s="31">
        <v>0</v>
      </c>
    </row>
    <row r="56" spans="1:15" ht="45" x14ac:dyDescent="0.2">
      <c r="A56" s="26" t="s">
        <v>163</v>
      </c>
      <c r="B56" s="29" t="s">
        <v>43</v>
      </c>
      <c r="C56" s="30" t="s">
        <v>164</v>
      </c>
      <c r="D56" s="29" t="s">
        <v>49</v>
      </c>
      <c r="E56" s="39">
        <v>0</v>
      </c>
      <c r="F56" s="39">
        <v>8964344.0600000005</v>
      </c>
      <c r="G56" s="39">
        <v>0</v>
      </c>
      <c r="H56" s="28">
        <v>1</v>
      </c>
      <c r="I56" s="28">
        <v>1</v>
      </c>
      <c r="J56" s="28">
        <v>0</v>
      </c>
      <c r="K56" s="27" t="s">
        <v>57</v>
      </c>
      <c r="L56" s="31">
        <v>0</v>
      </c>
      <c r="M56" s="40">
        <f t="shared" si="1"/>
        <v>0</v>
      </c>
      <c r="N56" s="31">
        <v>0</v>
      </c>
      <c r="O56" s="31">
        <v>0</v>
      </c>
    </row>
    <row r="57" spans="1:15" ht="33.75" x14ac:dyDescent="0.2">
      <c r="A57" s="41" t="s">
        <v>166</v>
      </c>
      <c r="B57" s="29" t="s">
        <v>43</v>
      </c>
      <c r="C57" s="35" t="s">
        <v>200</v>
      </c>
      <c r="D57" s="29" t="s">
        <v>49</v>
      </c>
      <c r="E57" s="39">
        <v>0</v>
      </c>
      <c r="F57" s="39">
        <v>1281425.3600000001</v>
      </c>
      <c r="G57" s="39">
        <v>0</v>
      </c>
      <c r="H57" s="28">
        <v>1</v>
      </c>
      <c r="I57" s="28">
        <v>1</v>
      </c>
      <c r="J57" s="28">
        <v>0</v>
      </c>
      <c r="K57" s="29" t="s">
        <v>109</v>
      </c>
      <c r="L57" s="31">
        <v>0</v>
      </c>
      <c r="M57" s="40">
        <f t="shared" si="1"/>
        <v>0</v>
      </c>
      <c r="N57" s="31">
        <v>0</v>
      </c>
      <c r="O57" s="31">
        <v>0</v>
      </c>
    </row>
    <row r="58" spans="1:15" ht="67.5" x14ac:dyDescent="0.2">
      <c r="A58" s="41" t="s">
        <v>167</v>
      </c>
      <c r="B58" s="29" t="s">
        <v>43</v>
      </c>
      <c r="C58" s="36" t="s">
        <v>201</v>
      </c>
      <c r="D58" s="29" t="s">
        <v>49</v>
      </c>
      <c r="E58" s="39">
        <v>0</v>
      </c>
      <c r="F58" s="39">
        <v>3086748.36</v>
      </c>
      <c r="G58" s="39">
        <v>0</v>
      </c>
      <c r="H58" s="28">
        <v>551.32000000000005</v>
      </c>
      <c r="I58" s="28">
        <v>551.32000000000005</v>
      </c>
      <c r="J58" s="28">
        <v>0</v>
      </c>
      <c r="K58" s="29" t="s">
        <v>123</v>
      </c>
      <c r="L58" s="31">
        <v>0</v>
      </c>
      <c r="M58" s="40">
        <f t="shared" si="1"/>
        <v>0</v>
      </c>
      <c r="N58" s="31">
        <v>0</v>
      </c>
      <c r="O58" s="31">
        <v>0</v>
      </c>
    </row>
    <row r="59" spans="1:15" ht="45" x14ac:dyDescent="0.2">
      <c r="A59" s="41" t="s">
        <v>168</v>
      </c>
      <c r="B59" s="29" t="s">
        <v>43</v>
      </c>
      <c r="C59" s="36" t="s">
        <v>202</v>
      </c>
      <c r="D59" s="29" t="s">
        <v>49</v>
      </c>
      <c r="E59" s="39">
        <v>0</v>
      </c>
      <c r="F59" s="39">
        <v>508259.98</v>
      </c>
      <c r="G59" s="39">
        <v>0</v>
      </c>
      <c r="H59" s="28">
        <v>1</v>
      </c>
      <c r="I59" s="28">
        <v>1</v>
      </c>
      <c r="J59" s="28">
        <v>0</v>
      </c>
      <c r="K59" s="29" t="s">
        <v>57</v>
      </c>
      <c r="L59" s="31">
        <v>0</v>
      </c>
      <c r="M59" s="40">
        <f>G59/F59</f>
        <v>0</v>
      </c>
      <c r="N59" s="31">
        <v>0</v>
      </c>
      <c r="O59" s="31">
        <v>0</v>
      </c>
    </row>
    <row r="60" spans="1:15" ht="56.25" x14ac:dyDescent="0.2">
      <c r="A60" s="41" t="s">
        <v>169</v>
      </c>
      <c r="B60" s="29" t="s">
        <v>43</v>
      </c>
      <c r="C60" s="36" t="s">
        <v>203</v>
      </c>
      <c r="D60" s="29" t="s">
        <v>49</v>
      </c>
      <c r="E60" s="39">
        <v>0</v>
      </c>
      <c r="F60" s="39">
        <v>555632.67000000004</v>
      </c>
      <c r="G60" s="39">
        <v>0</v>
      </c>
      <c r="H60" s="28">
        <v>1</v>
      </c>
      <c r="I60" s="28">
        <v>1</v>
      </c>
      <c r="J60" s="28">
        <v>0</v>
      </c>
      <c r="K60" s="29" t="s">
        <v>57</v>
      </c>
      <c r="L60" s="31">
        <v>0</v>
      </c>
      <c r="M60" s="40">
        <f t="shared" si="1"/>
        <v>0</v>
      </c>
      <c r="N60" s="31">
        <v>0</v>
      </c>
      <c r="O60" s="31">
        <v>0</v>
      </c>
    </row>
    <row r="61" spans="1:15" ht="33.75" x14ac:dyDescent="0.2">
      <c r="A61" s="41" t="s">
        <v>170</v>
      </c>
      <c r="B61" s="29" t="s">
        <v>43</v>
      </c>
      <c r="C61" s="36" t="s">
        <v>204</v>
      </c>
      <c r="D61" s="29" t="s">
        <v>49</v>
      </c>
      <c r="E61" s="39">
        <v>0</v>
      </c>
      <c r="F61" s="39">
        <v>1145000</v>
      </c>
      <c r="G61" s="39">
        <v>0</v>
      </c>
      <c r="H61" s="28">
        <v>1</v>
      </c>
      <c r="I61" s="28">
        <v>1</v>
      </c>
      <c r="J61" s="28">
        <v>0</v>
      </c>
      <c r="K61" s="29" t="s">
        <v>57</v>
      </c>
      <c r="L61" s="31">
        <v>0</v>
      </c>
      <c r="M61" s="40">
        <f t="shared" si="1"/>
        <v>0</v>
      </c>
      <c r="N61" s="31">
        <v>0</v>
      </c>
      <c r="O61" s="31">
        <v>0</v>
      </c>
    </row>
    <row r="62" spans="1:15" ht="67.5" x14ac:dyDescent="0.2">
      <c r="A62" s="41" t="s">
        <v>171</v>
      </c>
      <c r="B62" s="29" t="s">
        <v>43</v>
      </c>
      <c r="C62" s="36" t="s">
        <v>205</v>
      </c>
      <c r="D62" s="29" t="s">
        <v>49</v>
      </c>
      <c r="E62" s="39">
        <v>0</v>
      </c>
      <c r="F62" s="39">
        <v>462000.34</v>
      </c>
      <c r="G62" s="39">
        <v>0</v>
      </c>
      <c r="H62" s="28">
        <v>1</v>
      </c>
      <c r="I62" s="28">
        <v>1</v>
      </c>
      <c r="J62" s="28">
        <v>0</v>
      </c>
      <c r="K62" s="29" t="s">
        <v>57</v>
      </c>
      <c r="L62" s="31">
        <v>0</v>
      </c>
      <c r="M62" s="40">
        <f t="shared" si="1"/>
        <v>0</v>
      </c>
      <c r="N62" s="31">
        <v>0</v>
      </c>
      <c r="O62" s="31">
        <v>0</v>
      </c>
    </row>
    <row r="63" spans="1:15" ht="56.25" x14ac:dyDescent="0.2">
      <c r="A63" s="41" t="s">
        <v>172</v>
      </c>
      <c r="B63" s="29" t="s">
        <v>43</v>
      </c>
      <c r="C63" s="36" t="s">
        <v>206</v>
      </c>
      <c r="D63" s="29" t="s">
        <v>49</v>
      </c>
      <c r="E63" s="39">
        <v>0</v>
      </c>
      <c r="F63" s="39">
        <v>252429.78</v>
      </c>
      <c r="G63" s="39">
        <v>0</v>
      </c>
      <c r="H63" s="28">
        <v>234.5</v>
      </c>
      <c r="I63" s="28">
        <v>234.5</v>
      </c>
      <c r="J63" s="28">
        <v>0</v>
      </c>
      <c r="K63" s="29" t="s">
        <v>233</v>
      </c>
      <c r="L63" s="31">
        <v>0</v>
      </c>
      <c r="M63" s="40">
        <f t="shared" si="1"/>
        <v>0</v>
      </c>
      <c r="N63" s="31">
        <v>0</v>
      </c>
      <c r="O63" s="31">
        <v>0</v>
      </c>
    </row>
    <row r="64" spans="1:15" ht="45" x14ac:dyDescent="0.2">
      <c r="A64" s="41" t="s">
        <v>173</v>
      </c>
      <c r="B64" s="29" t="s">
        <v>43</v>
      </c>
      <c r="C64" s="36" t="s">
        <v>207</v>
      </c>
      <c r="D64" s="29" t="s">
        <v>49</v>
      </c>
      <c r="E64" s="39">
        <v>0</v>
      </c>
      <c r="F64" s="39">
        <v>3000000</v>
      </c>
      <c r="G64" s="39">
        <v>0</v>
      </c>
      <c r="H64" s="28">
        <v>947.59</v>
      </c>
      <c r="I64" s="28">
        <v>947.59</v>
      </c>
      <c r="J64" s="28">
        <v>0</v>
      </c>
      <c r="K64" s="29" t="s">
        <v>68</v>
      </c>
      <c r="L64" s="31">
        <v>0</v>
      </c>
      <c r="M64" s="40">
        <f t="shared" si="1"/>
        <v>0</v>
      </c>
      <c r="N64" s="31">
        <v>0</v>
      </c>
      <c r="O64" s="31">
        <v>0</v>
      </c>
    </row>
    <row r="65" spans="1:15" ht="45" x14ac:dyDescent="0.2">
      <c r="A65" s="41" t="s">
        <v>174</v>
      </c>
      <c r="B65" s="29" t="s">
        <v>43</v>
      </c>
      <c r="C65" s="36" t="s">
        <v>208</v>
      </c>
      <c r="D65" s="29" t="s">
        <v>49</v>
      </c>
      <c r="E65" s="39">
        <v>0</v>
      </c>
      <c r="F65" s="39">
        <v>2500000</v>
      </c>
      <c r="G65" s="39">
        <v>0</v>
      </c>
      <c r="H65" s="28">
        <v>1505</v>
      </c>
      <c r="I65" s="28">
        <v>1505</v>
      </c>
      <c r="J65" s="28">
        <v>0</v>
      </c>
      <c r="K65" s="29" t="s">
        <v>68</v>
      </c>
      <c r="L65" s="31">
        <v>0</v>
      </c>
      <c r="M65" s="40">
        <f t="shared" si="1"/>
        <v>0</v>
      </c>
      <c r="N65" s="31">
        <v>0</v>
      </c>
      <c r="O65" s="31">
        <v>0</v>
      </c>
    </row>
    <row r="66" spans="1:15" ht="45" x14ac:dyDescent="0.2">
      <c r="A66" s="41" t="s">
        <v>175</v>
      </c>
      <c r="B66" s="29" t="s">
        <v>43</v>
      </c>
      <c r="C66" s="36" t="s">
        <v>209</v>
      </c>
      <c r="D66" s="29" t="s">
        <v>49</v>
      </c>
      <c r="E66" s="39">
        <v>0</v>
      </c>
      <c r="F66" s="39">
        <v>2641869.81</v>
      </c>
      <c r="G66" s="39">
        <v>0</v>
      </c>
      <c r="H66" s="28">
        <v>1602.42</v>
      </c>
      <c r="I66" s="28">
        <v>1602.42</v>
      </c>
      <c r="J66" s="28">
        <v>0</v>
      </c>
      <c r="K66" s="29" t="s">
        <v>68</v>
      </c>
      <c r="L66" s="31">
        <v>0</v>
      </c>
      <c r="M66" s="40">
        <f t="shared" si="1"/>
        <v>0</v>
      </c>
      <c r="N66" s="31">
        <v>0</v>
      </c>
      <c r="O66" s="31">
        <v>0</v>
      </c>
    </row>
    <row r="67" spans="1:15" ht="45" x14ac:dyDescent="0.2">
      <c r="A67" s="41" t="s">
        <v>176</v>
      </c>
      <c r="B67" s="29" t="s">
        <v>43</v>
      </c>
      <c r="C67" s="36" t="s">
        <v>210</v>
      </c>
      <c r="D67" s="29" t="s">
        <v>49</v>
      </c>
      <c r="E67" s="39">
        <v>0</v>
      </c>
      <c r="F67" s="39">
        <v>1360866.25</v>
      </c>
      <c r="G67" s="39">
        <v>0</v>
      </c>
      <c r="H67" s="28">
        <v>665</v>
      </c>
      <c r="I67" s="28">
        <v>665</v>
      </c>
      <c r="J67" s="28">
        <v>0</v>
      </c>
      <c r="K67" s="29" t="s">
        <v>68</v>
      </c>
      <c r="L67" s="31">
        <v>0</v>
      </c>
      <c r="M67" s="40">
        <f t="shared" si="1"/>
        <v>0</v>
      </c>
      <c r="N67" s="31">
        <v>0</v>
      </c>
      <c r="O67" s="31">
        <v>0</v>
      </c>
    </row>
    <row r="68" spans="1:15" ht="45" x14ac:dyDescent="0.2">
      <c r="A68" s="41" t="s">
        <v>177</v>
      </c>
      <c r="B68" s="29" t="s">
        <v>43</v>
      </c>
      <c r="C68" s="36" t="s">
        <v>211</v>
      </c>
      <c r="D68" s="29" t="s">
        <v>49</v>
      </c>
      <c r="E68" s="39">
        <v>0</v>
      </c>
      <c r="F68" s="39">
        <v>2154234.4700000002</v>
      </c>
      <c r="G68" s="39">
        <v>0</v>
      </c>
      <c r="H68" s="28">
        <v>1033</v>
      </c>
      <c r="I68" s="28">
        <v>1033</v>
      </c>
      <c r="J68" s="28">
        <v>0</v>
      </c>
      <c r="K68" s="29" t="s">
        <v>68</v>
      </c>
      <c r="L68" s="31">
        <v>0</v>
      </c>
      <c r="M68" s="40">
        <f t="shared" si="1"/>
        <v>0</v>
      </c>
      <c r="N68" s="31">
        <v>0</v>
      </c>
      <c r="O68" s="31">
        <v>0</v>
      </c>
    </row>
    <row r="69" spans="1:15" ht="45" x14ac:dyDescent="0.2">
      <c r="A69" s="41" t="s">
        <v>178</v>
      </c>
      <c r="B69" s="29" t="s">
        <v>43</v>
      </c>
      <c r="C69" s="36" t="s">
        <v>212</v>
      </c>
      <c r="D69" s="29" t="s">
        <v>49</v>
      </c>
      <c r="E69" s="39">
        <v>0</v>
      </c>
      <c r="F69" s="39">
        <v>5000000</v>
      </c>
      <c r="G69" s="39">
        <v>0</v>
      </c>
      <c r="H69" s="28">
        <v>1</v>
      </c>
      <c r="I69" s="28">
        <v>1</v>
      </c>
      <c r="J69" s="28">
        <v>0</v>
      </c>
      <c r="K69" s="29" t="s">
        <v>57</v>
      </c>
      <c r="L69" s="31">
        <v>0</v>
      </c>
      <c r="M69" s="40">
        <f t="shared" ref="M69:M90" si="2">G69/F69</f>
        <v>0</v>
      </c>
      <c r="N69" s="31">
        <v>0</v>
      </c>
      <c r="O69" s="31">
        <v>0</v>
      </c>
    </row>
    <row r="70" spans="1:15" ht="56.25" x14ac:dyDescent="0.2">
      <c r="A70" s="41" t="s">
        <v>179</v>
      </c>
      <c r="B70" s="29" t="s">
        <v>43</v>
      </c>
      <c r="C70" s="36" t="s">
        <v>213</v>
      </c>
      <c r="D70" s="29" t="s">
        <v>49</v>
      </c>
      <c r="E70" s="39">
        <v>0</v>
      </c>
      <c r="F70" s="39">
        <v>2369153.94</v>
      </c>
      <c r="G70" s="39">
        <v>0</v>
      </c>
      <c r="H70" s="28">
        <v>1120</v>
      </c>
      <c r="I70" s="28">
        <v>1120</v>
      </c>
      <c r="J70" s="28">
        <v>0</v>
      </c>
      <c r="K70" s="29" t="s">
        <v>234</v>
      </c>
      <c r="L70" s="31">
        <v>0</v>
      </c>
      <c r="M70" s="40">
        <f t="shared" si="2"/>
        <v>0</v>
      </c>
      <c r="N70" s="31">
        <v>0</v>
      </c>
      <c r="O70" s="31">
        <v>0</v>
      </c>
    </row>
    <row r="71" spans="1:15" ht="45" x14ac:dyDescent="0.2">
      <c r="A71" s="41" t="s">
        <v>180</v>
      </c>
      <c r="B71" s="29" t="s">
        <v>43</v>
      </c>
      <c r="C71" s="36" t="s">
        <v>214</v>
      </c>
      <c r="D71" s="29" t="s">
        <v>49</v>
      </c>
      <c r="E71" s="39">
        <v>0</v>
      </c>
      <c r="F71" s="39">
        <v>3600000</v>
      </c>
      <c r="G71" s="39">
        <v>0</v>
      </c>
      <c r="H71" s="28">
        <v>2203.36</v>
      </c>
      <c r="I71" s="28">
        <v>2203.36</v>
      </c>
      <c r="J71" s="28">
        <v>0</v>
      </c>
      <c r="K71" s="29" t="s">
        <v>68</v>
      </c>
      <c r="L71" s="31">
        <v>0</v>
      </c>
      <c r="M71" s="40">
        <f t="shared" si="2"/>
        <v>0</v>
      </c>
      <c r="N71" s="31">
        <v>0</v>
      </c>
      <c r="O71" s="31">
        <v>0</v>
      </c>
    </row>
    <row r="72" spans="1:15" ht="56.25" x14ac:dyDescent="0.2">
      <c r="A72" s="41" t="s">
        <v>181</v>
      </c>
      <c r="B72" s="29" t="s">
        <v>43</v>
      </c>
      <c r="C72" s="36" t="s">
        <v>215</v>
      </c>
      <c r="D72" s="29" t="s">
        <v>49</v>
      </c>
      <c r="E72" s="39">
        <v>0</v>
      </c>
      <c r="F72" s="39">
        <v>2585396.35</v>
      </c>
      <c r="G72" s="39">
        <v>0</v>
      </c>
      <c r="H72" s="28">
        <v>1357.89</v>
      </c>
      <c r="I72" s="28">
        <v>1357.89</v>
      </c>
      <c r="J72" s="28">
        <v>0</v>
      </c>
      <c r="K72" s="29" t="s">
        <v>68</v>
      </c>
      <c r="L72" s="31">
        <v>0</v>
      </c>
      <c r="M72" s="40">
        <f t="shared" si="2"/>
        <v>0</v>
      </c>
      <c r="N72" s="31">
        <v>0</v>
      </c>
      <c r="O72" s="31">
        <v>0</v>
      </c>
    </row>
    <row r="73" spans="1:15" ht="45" x14ac:dyDescent="0.2">
      <c r="A73" s="41" t="s">
        <v>182</v>
      </c>
      <c r="B73" s="29" t="s">
        <v>43</v>
      </c>
      <c r="C73" s="36" t="s">
        <v>216</v>
      </c>
      <c r="D73" s="29" t="s">
        <v>49</v>
      </c>
      <c r="E73" s="39">
        <v>0</v>
      </c>
      <c r="F73" s="39">
        <v>650000</v>
      </c>
      <c r="G73" s="39">
        <v>0</v>
      </c>
      <c r="H73" s="28">
        <v>4</v>
      </c>
      <c r="I73" s="28">
        <v>4</v>
      </c>
      <c r="J73" s="28">
        <v>4</v>
      </c>
      <c r="K73" s="29" t="s">
        <v>140</v>
      </c>
      <c r="L73" s="31">
        <v>0</v>
      </c>
      <c r="M73" s="40">
        <f t="shared" si="2"/>
        <v>0</v>
      </c>
      <c r="N73" s="31">
        <f t="shared" ref="N73" si="3">J73/H73</f>
        <v>1</v>
      </c>
      <c r="O73" s="31">
        <f t="shared" ref="O73" si="4">J73/I73</f>
        <v>1</v>
      </c>
    </row>
    <row r="74" spans="1:15" ht="78.75" x14ac:dyDescent="0.2">
      <c r="A74" s="41" t="s">
        <v>183</v>
      </c>
      <c r="B74" s="29" t="s">
        <v>43</v>
      </c>
      <c r="C74" s="36" t="s">
        <v>217</v>
      </c>
      <c r="D74" s="29" t="s">
        <v>49</v>
      </c>
      <c r="E74" s="39">
        <v>0</v>
      </c>
      <c r="F74" s="39">
        <v>3174955.49</v>
      </c>
      <c r="G74" s="39">
        <v>0</v>
      </c>
      <c r="H74" s="28">
        <v>1</v>
      </c>
      <c r="I74" s="28">
        <v>1</v>
      </c>
      <c r="J74" s="28">
        <v>0</v>
      </c>
      <c r="K74" s="29" t="s">
        <v>109</v>
      </c>
      <c r="L74" s="31">
        <v>0</v>
      </c>
      <c r="M74" s="40">
        <f t="shared" si="2"/>
        <v>0</v>
      </c>
      <c r="N74" s="31">
        <v>0</v>
      </c>
      <c r="O74" s="31">
        <v>0</v>
      </c>
    </row>
    <row r="75" spans="1:15" ht="45" x14ac:dyDescent="0.2">
      <c r="A75" s="41" t="s">
        <v>184</v>
      </c>
      <c r="B75" s="29" t="s">
        <v>43</v>
      </c>
      <c r="C75" s="36" t="s">
        <v>218</v>
      </c>
      <c r="D75" s="29" t="s">
        <v>49</v>
      </c>
      <c r="E75" s="39">
        <v>0</v>
      </c>
      <c r="F75" s="39">
        <v>727963.68</v>
      </c>
      <c r="G75" s="39">
        <v>0</v>
      </c>
      <c r="H75" s="28">
        <v>6</v>
      </c>
      <c r="I75" s="28">
        <v>6</v>
      </c>
      <c r="J75" s="28">
        <v>6</v>
      </c>
      <c r="K75" s="29" t="s">
        <v>140</v>
      </c>
      <c r="L75" s="31">
        <v>0</v>
      </c>
      <c r="M75" s="40">
        <f t="shared" si="2"/>
        <v>0</v>
      </c>
      <c r="N75" s="31">
        <f t="shared" ref="N75:N76" si="5">J75/H75</f>
        <v>1</v>
      </c>
      <c r="O75" s="31">
        <f t="shared" ref="O75:O76" si="6">J75/I75</f>
        <v>1</v>
      </c>
    </row>
    <row r="76" spans="1:15" ht="45" x14ac:dyDescent="0.2">
      <c r="A76" s="41" t="s">
        <v>185</v>
      </c>
      <c r="B76" s="29" t="s">
        <v>43</v>
      </c>
      <c r="C76" s="36" t="s">
        <v>219</v>
      </c>
      <c r="D76" s="29" t="s">
        <v>49</v>
      </c>
      <c r="E76" s="39">
        <v>0</v>
      </c>
      <c r="F76" s="39">
        <v>1450643.24</v>
      </c>
      <c r="G76" s="39">
        <v>0</v>
      </c>
      <c r="H76" s="28">
        <v>11</v>
      </c>
      <c r="I76" s="28">
        <v>11</v>
      </c>
      <c r="J76" s="28">
        <v>11</v>
      </c>
      <c r="K76" s="29" t="s">
        <v>140</v>
      </c>
      <c r="L76" s="31">
        <v>0</v>
      </c>
      <c r="M76" s="40">
        <f t="shared" si="2"/>
        <v>0</v>
      </c>
      <c r="N76" s="31">
        <f t="shared" si="5"/>
        <v>1</v>
      </c>
      <c r="O76" s="31">
        <f t="shared" si="6"/>
        <v>1</v>
      </c>
    </row>
    <row r="77" spans="1:15" ht="45" x14ac:dyDescent="0.2">
      <c r="A77" s="41" t="s">
        <v>186</v>
      </c>
      <c r="B77" s="29" t="s">
        <v>43</v>
      </c>
      <c r="C77" s="36" t="s">
        <v>220</v>
      </c>
      <c r="D77" s="29" t="s">
        <v>49</v>
      </c>
      <c r="E77" s="39">
        <v>0</v>
      </c>
      <c r="F77" s="39">
        <v>521213.69</v>
      </c>
      <c r="G77" s="39">
        <v>0</v>
      </c>
      <c r="H77" s="28">
        <v>3</v>
      </c>
      <c r="I77" s="28">
        <v>3</v>
      </c>
      <c r="J77" s="28">
        <v>3</v>
      </c>
      <c r="K77" s="29" t="s">
        <v>140</v>
      </c>
      <c r="L77" s="31">
        <v>0</v>
      </c>
      <c r="M77" s="40">
        <f t="shared" si="2"/>
        <v>0</v>
      </c>
      <c r="N77" s="31">
        <f t="shared" ref="N77:N78" si="7">J77/H77</f>
        <v>1</v>
      </c>
      <c r="O77" s="31">
        <f t="shared" ref="O77:O78" si="8">J77/I77</f>
        <v>1</v>
      </c>
    </row>
    <row r="78" spans="1:15" ht="45" x14ac:dyDescent="0.2">
      <c r="A78" s="41" t="s">
        <v>187</v>
      </c>
      <c r="B78" s="29" t="s">
        <v>43</v>
      </c>
      <c r="C78" s="36" t="s">
        <v>221</v>
      </c>
      <c r="D78" s="29" t="s">
        <v>49</v>
      </c>
      <c r="E78" s="39">
        <v>0</v>
      </c>
      <c r="F78" s="39">
        <v>680000</v>
      </c>
      <c r="G78" s="39">
        <v>0</v>
      </c>
      <c r="H78" s="28">
        <v>5</v>
      </c>
      <c r="I78" s="28">
        <v>5</v>
      </c>
      <c r="J78" s="28">
        <v>5</v>
      </c>
      <c r="K78" s="29" t="s">
        <v>140</v>
      </c>
      <c r="L78" s="31">
        <v>0</v>
      </c>
      <c r="M78" s="40">
        <f t="shared" si="2"/>
        <v>0</v>
      </c>
      <c r="N78" s="31">
        <f t="shared" si="7"/>
        <v>1</v>
      </c>
      <c r="O78" s="31">
        <f t="shared" si="8"/>
        <v>1</v>
      </c>
    </row>
    <row r="79" spans="1:15" ht="45" x14ac:dyDescent="0.2">
      <c r="A79" s="41" t="s">
        <v>188</v>
      </c>
      <c r="B79" s="29" t="s">
        <v>43</v>
      </c>
      <c r="C79" s="36" t="s">
        <v>222</v>
      </c>
      <c r="D79" s="29" t="s">
        <v>49</v>
      </c>
      <c r="E79" s="39">
        <v>0</v>
      </c>
      <c r="F79" s="39">
        <v>6500000</v>
      </c>
      <c r="G79" s="39">
        <v>0</v>
      </c>
      <c r="H79" s="28">
        <v>1</v>
      </c>
      <c r="I79" s="28">
        <v>1</v>
      </c>
      <c r="J79" s="28">
        <v>0</v>
      </c>
      <c r="K79" s="29" t="s">
        <v>109</v>
      </c>
      <c r="L79" s="31">
        <v>0</v>
      </c>
      <c r="M79" s="40">
        <f t="shared" si="2"/>
        <v>0</v>
      </c>
      <c r="N79" s="31">
        <v>0</v>
      </c>
      <c r="O79" s="31">
        <v>0</v>
      </c>
    </row>
    <row r="80" spans="1:15" ht="45" x14ac:dyDescent="0.2">
      <c r="A80" s="41" t="s">
        <v>189</v>
      </c>
      <c r="B80" s="29" t="s">
        <v>43</v>
      </c>
      <c r="C80" s="36" t="s">
        <v>223</v>
      </c>
      <c r="D80" s="29" t="s">
        <v>49</v>
      </c>
      <c r="E80" s="39">
        <v>0</v>
      </c>
      <c r="F80" s="39">
        <v>1464092.24</v>
      </c>
      <c r="G80" s="39">
        <v>0</v>
      </c>
      <c r="H80" s="28">
        <v>1</v>
      </c>
      <c r="I80" s="28">
        <v>1</v>
      </c>
      <c r="J80" s="28">
        <v>0</v>
      </c>
      <c r="K80" s="29" t="s">
        <v>235</v>
      </c>
      <c r="L80" s="31">
        <v>0</v>
      </c>
      <c r="M80" s="40">
        <f t="shared" si="2"/>
        <v>0</v>
      </c>
      <c r="N80" s="31">
        <v>0</v>
      </c>
      <c r="O80" s="31">
        <v>0</v>
      </c>
    </row>
    <row r="81" spans="1:15" ht="45" x14ac:dyDescent="0.2">
      <c r="A81" s="41" t="s">
        <v>190</v>
      </c>
      <c r="B81" s="29" t="s">
        <v>43</v>
      </c>
      <c r="C81" s="36" t="s">
        <v>224</v>
      </c>
      <c r="D81" s="29" t="s">
        <v>49</v>
      </c>
      <c r="E81" s="39">
        <v>0</v>
      </c>
      <c r="F81" s="39">
        <v>3637934</v>
      </c>
      <c r="G81" s="39">
        <v>0</v>
      </c>
      <c r="H81" s="28">
        <v>1</v>
      </c>
      <c r="I81" s="28">
        <v>1</v>
      </c>
      <c r="J81" s="28">
        <v>0</v>
      </c>
      <c r="K81" s="29" t="s">
        <v>236</v>
      </c>
      <c r="L81" s="31">
        <v>0</v>
      </c>
      <c r="M81" s="40">
        <f t="shared" si="2"/>
        <v>0</v>
      </c>
      <c r="N81" s="31">
        <v>0</v>
      </c>
      <c r="O81" s="31">
        <v>0</v>
      </c>
    </row>
    <row r="82" spans="1:15" ht="45" x14ac:dyDescent="0.2">
      <c r="A82" s="41" t="s">
        <v>191</v>
      </c>
      <c r="B82" s="29" t="s">
        <v>43</v>
      </c>
      <c r="C82" s="36" t="s">
        <v>225</v>
      </c>
      <c r="D82" s="29" t="s">
        <v>49</v>
      </c>
      <c r="E82" s="39">
        <v>0</v>
      </c>
      <c r="F82" s="39">
        <v>3081192</v>
      </c>
      <c r="G82" s="39">
        <v>0</v>
      </c>
      <c r="H82" s="28">
        <v>1</v>
      </c>
      <c r="I82" s="28">
        <v>1</v>
      </c>
      <c r="J82" s="28">
        <v>0</v>
      </c>
      <c r="K82" s="29" t="s">
        <v>236</v>
      </c>
      <c r="L82" s="31">
        <v>0</v>
      </c>
      <c r="M82" s="40">
        <f t="shared" si="2"/>
        <v>0</v>
      </c>
      <c r="N82" s="31">
        <v>0</v>
      </c>
      <c r="O82" s="31">
        <v>0</v>
      </c>
    </row>
    <row r="83" spans="1:15" ht="33.75" x14ac:dyDescent="0.2">
      <c r="A83" s="41" t="s">
        <v>192</v>
      </c>
      <c r="B83" s="29" t="s">
        <v>43</v>
      </c>
      <c r="C83" s="36" t="s">
        <v>226</v>
      </c>
      <c r="D83" s="29" t="s">
        <v>49</v>
      </c>
      <c r="E83" s="39">
        <v>0</v>
      </c>
      <c r="F83" s="39">
        <v>195054.16</v>
      </c>
      <c r="G83" s="39">
        <v>192057.3</v>
      </c>
      <c r="H83" s="28">
        <v>1</v>
      </c>
      <c r="I83" s="28">
        <v>1</v>
      </c>
      <c r="J83" s="28">
        <v>1</v>
      </c>
      <c r="K83" s="29" t="s">
        <v>57</v>
      </c>
      <c r="L83" s="31">
        <v>0</v>
      </c>
      <c r="M83" s="40">
        <f t="shared" si="2"/>
        <v>0.98463575450018592</v>
      </c>
      <c r="N83" s="31">
        <f>J83/H83</f>
        <v>1</v>
      </c>
      <c r="O83" s="31">
        <f>J83/I83</f>
        <v>1</v>
      </c>
    </row>
    <row r="84" spans="1:15" ht="45" x14ac:dyDescent="0.2">
      <c r="A84" s="41" t="s">
        <v>193</v>
      </c>
      <c r="B84" s="29" t="s">
        <v>43</v>
      </c>
      <c r="C84" s="36" t="s">
        <v>227</v>
      </c>
      <c r="D84" s="29" t="s">
        <v>49</v>
      </c>
      <c r="E84" s="39">
        <v>0</v>
      </c>
      <c r="F84" s="39">
        <v>1832111.44</v>
      </c>
      <c r="G84" s="39">
        <v>0</v>
      </c>
      <c r="H84" s="28">
        <v>1</v>
      </c>
      <c r="I84" s="28">
        <v>1</v>
      </c>
      <c r="J84" s="28">
        <v>0</v>
      </c>
      <c r="K84" s="29" t="s">
        <v>109</v>
      </c>
      <c r="L84" s="31">
        <v>0</v>
      </c>
      <c r="M84" s="40">
        <f t="shared" si="2"/>
        <v>0</v>
      </c>
      <c r="N84" s="31">
        <f t="shared" ref="N84:N90" si="9">J84/H84</f>
        <v>0</v>
      </c>
      <c r="O84" s="31">
        <f t="shared" ref="O84:O90" si="10">J84/I84</f>
        <v>0</v>
      </c>
    </row>
    <row r="85" spans="1:15" ht="45" x14ac:dyDescent="0.2">
      <c r="A85" s="41" t="s">
        <v>194</v>
      </c>
      <c r="B85" s="29" t="s">
        <v>43</v>
      </c>
      <c r="C85" s="36" t="s">
        <v>228</v>
      </c>
      <c r="D85" s="29" t="s">
        <v>49</v>
      </c>
      <c r="E85" s="39">
        <v>0</v>
      </c>
      <c r="F85" s="39">
        <v>3500000</v>
      </c>
      <c r="G85" s="39">
        <v>0</v>
      </c>
      <c r="H85" s="28">
        <v>1</v>
      </c>
      <c r="I85" s="28">
        <v>1</v>
      </c>
      <c r="J85" s="28">
        <v>0</v>
      </c>
      <c r="K85" s="29" t="s">
        <v>235</v>
      </c>
      <c r="L85" s="31">
        <v>0</v>
      </c>
      <c r="M85" s="40">
        <f t="shared" si="2"/>
        <v>0</v>
      </c>
      <c r="N85" s="31">
        <f t="shared" si="9"/>
        <v>0</v>
      </c>
      <c r="O85" s="31">
        <f t="shared" si="10"/>
        <v>0</v>
      </c>
    </row>
    <row r="86" spans="1:15" ht="33.75" x14ac:dyDescent="0.2">
      <c r="A86" s="41" t="s">
        <v>195</v>
      </c>
      <c r="B86" s="29" t="s">
        <v>43</v>
      </c>
      <c r="C86" s="36" t="s">
        <v>229</v>
      </c>
      <c r="D86" s="29" t="s">
        <v>49</v>
      </c>
      <c r="E86" s="39">
        <v>0</v>
      </c>
      <c r="F86" s="39">
        <v>900000</v>
      </c>
      <c r="G86" s="39">
        <v>0</v>
      </c>
      <c r="H86" s="28">
        <v>330</v>
      </c>
      <c r="I86" s="28">
        <v>330</v>
      </c>
      <c r="J86" s="28">
        <v>330</v>
      </c>
      <c r="K86" s="29" t="s">
        <v>123</v>
      </c>
      <c r="L86" s="31">
        <v>0</v>
      </c>
      <c r="M86" s="40">
        <f t="shared" si="2"/>
        <v>0</v>
      </c>
      <c r="N86" s="31">
        <f t="shared" si="9"/>
        <v>1</v>
      </c>
      <c r="O86" s="31">
        <f t="shared" si="10"/>
        <v>1</v>
      </c>
    </row>
    <row r="87" spans="1:15" ht="45" x14ac:dyDescent="0.2">
      <c r="A87" s="41" t="s">
        <v>196</v>
      </c>
      <c r="B87" s="29" t="s">
        <v>43</v>
      </c>
      <c r="C87" s="37" t="s">
        <v>237</v>
      </c>
      <c r="D87" s="29" t="s">
        <v>49</v>
      </c>
      <c r="E87" s="39">
        <v>0</v>
      </c>
      <c r="F87" s="39">
        <v>750000</v>
      </c>
      <c r="G87" s="39">
        <v>0</v>
      </c>
      <c r="H87" s="28">
        <v>8</v>
      </c>
      <c r="I87" s="28">
        <v>8</v>
      </c>
      <c r="J87" s="28">
        <v>8</v>
      </c>
      <c r="K87" s="29" t="s">
        <v>140</v>
      </c>
      <c r="L87" s="31">
        <v>0</v>
      </c>
      <c r="M87" s="40">
        <f t="shared" si="2"/>
        <v>0</v>
      </c>
      <c r="N87" s="31">
        <f t="shared" si="9"/>
        <v>1</v>
      </c>
      <c r="O87" s="31">
        <f t="shared" si="10"/>
        <v>1</v>
      </c>
    </row>
    <row r="88" spans="1:15" ht="45" x14ac:dyDescent="0.2">
      <c r="A88" s="41" t="s">
        <v>197</v>
      </c>
      <c r="B88" s="29" t="s">
        <v>43</v>
      </c>
      <c r="C88" s="36" t="s">
        <v>230</v>
      </c>
      <c r="D88" s="29" t="s">
        <v>49</v>
      </c>
      <c r="E88" s="39">
        <v>0</v>
      </c>
      <c r="F88" s="39">
        <v>210000</v>
      </c>
      <c r="G88" s="39">
        <v>107496.34</v>
      </c>
      <c r="H88" s="28">
        <v>2</v>
      </c>
      <c r="I88" s="28">
        <v>2</v>
      </c>
      <c r="J88" s="28">
        <v>2</v>
      </c>
      <c r="K88" s="29" t="s">
        <v>140</v>
      </c>
      <c r="L88" s="31">
        <v>0</v>
      </c>
      <c r="M88" s="40">
        <f t="shared" si="2"/>
        <v>0.51188733333333336</v>
      </c>
      <c r="N88" s="31">
        <f t="shared" si="9"/>
        <v>1</v>
      </c>
      <c r="O88" s="31">
        <f t="shared" si="10"/>
        <v>1</v>
      </c>
    </row>
    <row r="89" spans="1:15" ht="45" x14ac:dyDescent="0.2">
      <c r="A89" s="41" t="s">
        <v>198</v>
      </c>
      <c r="B89" s="29" t="s">
        <v>43</v>
      </c>
      <c r="C89" s="36" t="s">
        <v>231</v>
      </c>
      <c r="D89" s="29" t="s">
        <v>49</v>
      </c>
      <c r="E89" s="39">
        <v>0</v>
      </c>
      <c r="F89" s="39">
        <v>600000</v>
      </c>
      <c r="G89" s="39">
        <v>0</v>
      </c>
      <c r="H89" s="28">
        <v>938.66</v>
      </c>
      <c r="I89" s="28">
        <v>938.66</v>
      </c>
      <c r="J89" s="28">
        <v>527</v>
      </c>
      <c r="K89" s="30" t="s">
        <v>68</v>
      </c>
      <c r="L89" s="31">
        <v>0</v>
      </c>
      <c r="M89" s="40">
        <f t="shared" si="2"/>
        <v>0</v>
      </c>
      <c r="N89" s="31">
        <f t="shared" si="9"/>
        <v>0.56143864658129672</v>
      </c>
      <c r="O89" s="31">
        <f t="shared" si="10"/>
        <v>0.56143864658129672</v>
      </c>
    </row>
    <row r="90" spans="1:15" ht="45" x14ac:dyDescent="0.2">
      <c r="A90" s="41" t="s">
        <v>199</v>
      </c>
      <c r="B90" s="34" t="s">
        <v>43</v>
      </c>
      <c r="C90" s="36" t="s">
        <v>232</v>
      </c>
      <c r="D90" s="29" t="s">
        <v>49</v>
      </c>
      <c r="E90" s="39">
        <v>0</v>
      </c>
      <c r="F90" s="39">
        <v>1000000</v>
      </c>
      <c r="G90" s="39">
        <v>0</v>
      </c>
      <c r="H90" s="28">
        <v>602.12</v>
      </c>
      <c r="I90" s="28">
        <v>602.12</v>
      </c>
      <c r="J90" s="28">
        <v>325</v>
      </c>
      <c r="K90" s="30" t="s">
        <v>234</v>
      </c>
      <c r="L90" s="31">
        <v>0</v>
      </c>
      <c r="M90" s="40">
        <f t="shared" si="2"/>
        <v>0</v>
      </c>
      <c r="N90" s="31">
        <f t="shared" si="9"/>
        <v>0.53975951637547337</v>
      </c>
      <c r="O90" s="31">
        <f t="shared" si="10"/>
        <v>0.53975951637547337</v>
      </c>
    </row>
  </sheetData>
  <sheetProtection formatCells="0" formatColumns="0" formatRows="0" insertRows="0" deleteRows="0" autoFilter="0"/>
  <mergeCells count="1">
    <mergeCell ref="A1:O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B5ABBF62-6ED1-42EA-A78A-A3BCFAE42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de Windows</cp:lastModifiedBy>
  <cp:lastPrinted>2022-10-19T15:43:23Z</cp:lastPrinted>
  <dcterms:created xsi:type="dcterms:W3CDTF">2014-10-22T05:35:08Z</dcterms:created>
  <dcterms:modified xsi:type="dcterms:W3CDTF">2022-10-24T16:58:35Z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