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os\Nueva carpeta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7" i="1"/>
  <c r="D37" i="1"/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<sst xmlns="http://schemas.openxmlformats.org/spreadsheetml/2006/main" count="45" uniqueCount="37">
  <si>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</si>
  <si>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</si>
  <si>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</si>
  <si>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</si>
  <si>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</si>
  <si>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</si>
  <si>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</si>
  <si>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</si>
  <si>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</si>
  <si>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</si>
  <si>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</si>
  <si>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</si>
  <si>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</si>
  <si>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</si>
  <si>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</si>
  <si>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</si>
  <si>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</si>
  <si>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</si>
  <si>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</si>
  <si>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</si>
  <si>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</si>
  <si>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</si>
  <si>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</si>
  <si>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</si>
  <si>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</si>
  <si>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</si>
  <si>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</si>
  <si>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</si>
  <si>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</si>
  <si>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</si>
  <si>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</si>
  <si>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</si>
  <si>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</si>
  <si>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</si>
  <si>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</si>
  <si>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</si>
  <si>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Valle de Santiago, Gto.
Flujo de Fondos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</si>
</sst>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" fontId="2" fillId="0" borderId="0" xfId="0" applyNumberFormat="1" applyFont="1"/>
    <xf numFmtId="164" fontId="2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workbookViewId="0">
      <selection activeCell="B42" sqref="B42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500000000</v>
      </c>
      <c r="D3" s="3">
        <f t="shared" ref="D3:E3" si="0">SUM(D4:D13)</f>
        <v>532404980.15000004</v>
      </c>
      <c r="E3" s="4">
        <f t="shared" si="0"/>
        <v>532404980.15000004</v>
      </c>
    </row>
    <row r="4" spans="1:5" x14ac:dyDescent="0.2">
      <c r="A4" s="5"/>
      <c r="B4" s="14" t="s">
        <v>1</v>
      </c>
      <c r="C4" s="6">
        <v>24000000</v>
      </c>
      <c r="D4" s="6">
        <v>23711347.370000001</v>
      </c>
      <c r="E4" s="7">
        <v>23711347.370000001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8000000</v>
      </c>
      <c r="D6" s="6">
        <v>9993849.6300000008</v>
      </c>
      <c r="E6" s="7">
        <v>9993849.6300000008</v>
      </c>
    </row>
    <row r="7" spans="1:5" x14ac:dyDescent="0.2">
      <c r="A7" s="5"/>
      <c r="B7" s="14" t="s">
        <v>4</v>
      </c>
      <c r="C7" s="6">
        <v>29600000</v>
      </c>
      <c r="D7" s="6">
        <v>28267818.010000002</v>
      </c>
      <c r="E7" s="7">
        <v>28267818.010000002</v>
      </c>
    </row>
    <row r="8" spans="1:5" x14ac:dyDescent="0.2">
      <c r="A8" s="5"/>
      <c r="B8" s="14" t="s">
        <v>5</v>
      </c>
      <c r="C8" s="6">
        <v>2450000</v>
      </c>
      <c r="D8" s="6">
        <v>4774008.37</v>
      </c>
      <c r="E8" s="7">
        <v>4774008.37</v>
      </c>
    </row>
    <row r="9" spans="1:5" x14ac:dyDescent="0.2">
      <c r="A9" s="5"/>
      <c r="B9" s="14" t="s">
        <v>6</v>
      </c>
      <c r="C9" s="6">
        <v>1950000</v>
      </c>
      <c r="D9" s="6">
        <v>2000513.82</v>
      </c>
      <c r="E9" s="7">
        <v>2000513.82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434000000</v>
      </c>
      <c r="D11" s="6">
        <v>414117711.47000003</v>
      </c>
      <c r="E11" s="7">
        <v>414117711.47000003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49539731.479999997</v>
      </c>
      <c r="E13" s="7">
        <v>49539731.479999997</v>
      </c>
    </row>
    <row r="14" spans="1:5" x14ac:dyDescent="0.2">
      <c r="A14" s="18" t="s">
        <v>11</v>
      </c>
      <c r="B14" s="2"/>
      <c r="C14" s="9">
        <f>SUM(C15:C23)</f>
        <v>500000000</v>
      </c>
      <c r="D14" s="9">
        <f t="shared" ref="D14:E14" si="1">SUM(D15:D23)</f>
        <v>488099696.75999993</v>
      </c>
      <c r="E14" s="10">
        <f t="shared" si="1"/>
        <v>422920355.49000001</v>
      </c>
    </row>
    <row r="15" spans="1:5" x14ac:dyDescent="0.2">
      <c r="A15" s="5"/>
      <c r="B15" s="14" t="s">
        <v>12</v>
      </c>
      <c r="C15" s="6">
        <v>171095486.88</v>
      </c>
      <c r="D15" s="6">
        <v>162652947.84999999</v>
      </c>
      <c r="E15" s="7">
        <v>161014003.25</v>
      </c>
    </row>
    <row r="16" spans="1:5" x14ac:dyDescent="0.2">
      <c r="A16" s="5"/>
      <c r="B16" s="14" t="s">
        <v>13</v>
      </c>
      <c r="C16" s="6">
        <v>51972243.810000002</v>
      </c>
      <c r="D16" s="6">
        <v>60488280.549999997</v>
      </c>
      <c r="E16" s="7">
        <v>60348408.530000001</v>
      </c>
    </row>
    <row r="17" spans="1:5" x14ac:dyDescent="0.2">
      <c r="A17" s="5"/>
      <c r="B17" s="14" t="s">
        <v>14</v>
      </c>
      <c r="C17" s="6">
        <v>53113297.280000001</v>
      </c>
      <c r="D17" s="6">
        <v>57700333.909999996</v>
      </c>
      <c r="E17" s="7">
        <v>55602718.950000003</v>
      </c>
    </row>
    <row r="18" spans="1:5" x14ac:dyDescent="0.2">
      <c r="A18" s="5"/>
      <c r="B18" s="14" t="s">
        <v>9</v>
      </c>
      <c r="C18" s="6">
        <v>38152829.189999998</v>
      </c>
      <c r="D18" s="6">
        <v>66401865.369999997</v>
      </c>
      <c r="E18" s="7">
        <v>63300791.270000003</v>
      </c>
    </row>
    <row r="19" spans="1:5" x14ac:dyDescent="0.2">
      <c r="A19" s="5"/>
      <c r="B19" s="14" t="s">
        <v>15</v>
      </c>
      <c r="C19" s="6">
        <v>2949000</v>
      </c>
      <c r="D19" s="6">
        <v>2384480.56</v>
      </c>
      <c r="E19" s="7">
        <v>2349876.7400000002</v>
      </c>
    </row>
    <row r="20" spans="1:5" x14ac:dyDescent="0.2">
      <c r="A20" s="5"/>
      <c r="B20" s="14" t="s">
        <v>16</v>
      </c>
      <c r="C20" s="6">
        <v>180510000</v>
      </c>
      <c r="D20" s="6">
        <v>132702297.81999999</v>
      </c>
      <c r="E20" s="7">
        <v>74535066.049999997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3362075.75</v>
      </c>
      <c r="E22" s="7">
        <v>3362075.75</v>
      </c>
    </row>
    <row r="23" spans="1:5" x14ac:dyDescent="0.2">
      <c r="A23" s="5"/>
      <c r="B23" s="14" t="s">
        <v>19</v>
      </c>
      <c r="C23" s="6">
        <v>2207142.84</v>
      </c>
      <c r="D23" s="6">
        <v>2407414.9500000002</v>
      </c>
      <c r="E23" s="7">
        <v>2407414.9500000002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44305283.390000105</v>
      </c>
      <c r="E24" s="13">
        <f>E3-E14</f>
        <v>109484624.66000003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51394889.680000007</v>
      </c>
      <c r="E28" s="21">
        <f>SUM(E29:E35)</f>
        <v>58077887.760000005</v>
      </c>
    </row>
    <row r="29" spans="1:5" x14ac:dyDescent="0.2">
      <c r="A29" s="5"/>
      <c r="B29" s="14" t="s">
        <v>26</v>
      </c>
      <c r="C29" s="22">
        <v>0</v>
      </c>
      <c r="D29" s="22">
        <v>7949238.8399999999</v>
      </c>
      <c r="E29" s="23">
        <v>11162312.779999999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6" x14ac:dyDescent="0.2">
      <c r="A33" s="5"/>
      <c r="B33" s="14" t="s">
        <v>30</v>
      </c>
      <c r="C33" s="22">
        <v>0</v>
      </c>
      <c r="D33" s="22">
        <v>43445650.840000004</v>
      </c>
      <c r="E33" s="23">
        <f>45632924.59+477330.77+805319.62</f>
        <v>46915574.980000004</v>
      </c>
      <c r="F33" s="32"/>
    </row>
    <row r="34" spans="1:6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6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6" x14ac:dyDescent="0.2">
      <c r="A36" s="2" t="s">
        <v>34</v>
      </c>
      <c r="B36" s="14"/>
      <c r="C36" s="24">
        <f>SUM(C37:C39)</f>
        <v>0</v>
      </c>
      <c r="D36" s="24">
        <f>SUM(D37:D39)</f>
        <v>-7089606.29</v>
      </c>
      <c r="E36" s="25">
        <f>SUM(E37:E39)</f>
        <v>51406736.899999999</v>
      </c>
    </row>
    <row r="37" spans="1:6" x14ac:dyDescent="0.2">
      <c r="A37" s="5"/>
      <c r="B37" s="14" t="s">
        <v>30</v>
      </c>
      <c r="C37" s="22">
        <v>0</v>
      </c>
      <c r="D37" s="22">
        <f>3068.34+65603.23</f>
        <v>68671.569999999992</v>
      </c>
      <c r="E37" s="23">
        <f>1311363.58+36226507.26</f>
        <v>37537870.839999996</v>
      </c>
    </row>
    <row r="38" spans="1:6" x14ac:dyDescent="0.2">
      <c r="B38" s="1" t="s">
        <v>31</v>
      </c>
      <c r="C38" s="22">
        <v>0</v>
      </c>
      <c r="D38" s="22">
        <v>-7158277.8600000003</v>
      </c>
      <c r="E38" s="23">
        <v>13868866.060000001</v>
      </c>
    </row>
    <row r="39" spans="1:6" x14ac:dyDescent="0.2">
      <c r="B39" s="1" t="s">
        <v>33</v>
      </c>
      <c r="C39" s="22">
        <v>0</v>
      </c>
      <c r="D39" s="22">
        <v>0</v>
      </c>
      <c r="E39" s="23">
        <v>0</v>
      </c>
    </row>
    <row r="40" spans="1:6" x14ac:dyDescent="0.2">
      <c r="A40" s="11"/>
      <c r="B40" s="15" t="s">
        <v>35</v>
      </c>
      <c r="C40" s="12">
        <f>C28+C36</f>
        <v>0</v>
      </c>
      <c r="D40" s="12">
        <f>D28+D36</f>
        <v>44305283.390000008</v>
      </c>
      <c r="E40" s="13">
        <f>E28+E36</f>
        <v>109484624.66</v>
      </c>
    </row>
    <row r="41" spans="1:6" x14ac:dyDescent="0.2">
      <c r="A41" s="1" t="s">
        <v>24</v>
      </c>
    </row>
    <row r="43" spans="1:6" x14ac:dyDescent="0.2">
      <c r="B43" s="31"/>
      <c r="F43" s="31"/>
    </row>
    <row r="44" spans="1:6" x14ac:dyDescent="0.2">
      <c r="D44" s="31"/>
      <c r="E44" s="31"/>
    </row>
    <row r="45" spans="1:6" x14ac:dyDescent="0.2">
      <c r="B45" s="31"/>
      <c r="D45" s="31"/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Antonio</cp:lastModifiedBy>
  <cp:lastPrinted>2018-07-16T14:09:31Z</cp:lastPrinted>
  <dcterms:created xsi:type="dcterms:W3CDTF">2017-12-20T04:54:53Z</dcterms:created>
  <dcterms:modified xsi:type="dcterms:W3CDTF">2023-01-23T02:52:37Z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