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Anual\Digital\"/>
    </mc:Choice>
  </mc:AlternateContent>
  <bookViews>
    <workbookView xWindow="0" yWindow="0" windowWidth="28800" windowHeight="12135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H6" i="8" l="1"/>
  <c r="H7" i="8"/>
  <c r="H8" i="8"/>
  <c r="H9" i="8"/>
  <c r="H5" i="8"/>
  <c r="E6" i="8"/>
  <c r="E7" i="8"/>
  <c r="E8" i="8"/>
  <c r="E9" i="8"/>
  <c r="E5" i="8"/>
  <c r="E34" i="5"/>
  <c r="E35" i="5"/>
  <c r="E36" i="5"/>
  <c r="H36" i="5" s="1"/>
  <c r="E33" i="5"/>
  <c r="H33" i="5" s="1"/>
  <c r="E24" i="5"/>
  <c r="E25" i="5"/>
  <c r="E26" i="5"/>
  <c r="E27" i="5"/>
  <c r="E28" i="5"/>
  <c r="H28" i="5" s="1"/>
  <c r="E29" i="5"/>
  <c r="H29" i="5" s="1"/>
  <c r="E30" i="5"/>
  <c r="H30" i="5" s="1"/>
  <c r="E31" i="5"/>
  <c r="H31" i="5" s="1"/>
  <c r="E23" i="5"/>
  <c r="E16" i="5"/>
  <c r="E17" i="5"/>
  <c r="E18" i="5"/>
  <c r="E19" i="5"/>
  <c r="E20" i="5"/>
  <c r="H20" i="5" s="1"/>
  <c r="E21" i="5"/>
  <c r="H21" i="5" s="1"/>
  <c r="E15" i="5"/>
  <c r="H15" i="5" s="1"/>
  <c r="E7" i="5"/>
  <c r="H7" i="5" s="1"/>
  <c r="E8" i="5"/>
  <c r="E9" i="5"/>
  <c r="E10" i="5"/>
  <c r="H10" i="5" s="1"/>
  <c r="E11" i="5"/>
  <c r="E12" i="5"/>
  <c r="H12" i="5" s="1"/>
  <c r="E13" i="5"/>
  <c r="E6" i="5"/>
  <c r="E32" i="5"/>
  <c r="H32" i="5" s="1"/>
  <c r="E22" i="5"/>
  <c r="H22" i="5" s="1"/>
  <c r="E14" i="5"/>
  <c r="H14" i="5" s="1"/>
  <c r="E5" i="5"/>
  <c r="H5" i="5" s="1"/>
  <c r="H34" i="5"/>
  <c r="H35" i="5"/>
  <c r="H24" i="5"/>
  <c r="H25" i="5"/>
  <c r="H26" i="5"/>
  <c r="H27" i="5"/>
  <c r="H23" i="5"/>
  <c r="H16" i="5"/>
  <c r="H17" i="5"/>
  <c r="H18" i="5"/>
  <c r="H19" i="5"/>
  <c r="H8" i="5"/>
  <c r="H9" i="5"/>
  <c r="H11" i="5"/>
  <c r="H13" i="5"/>
  <c r="H6" i="5"/>
  <c r="E7" i="4"/>
  <c r="H7" i="4" s="1"/>
  <c r="E8" i="4"/>
  <c r="E9" i="4"/>
  <c r="E10" i="4"/>
  <c r="E11" i="4"/>
  <c r="E12" i="4"/>
  <c r="E13" i="4"/>
  <c r="H13" i="4" s="1"/>
  <c r="E14" i="4"/>
  <c r="H14" i="4" s="1"/>
  <c r="E15" i="4"/>
  <c r="H15" i="4" s="1"/>
  <c r="E16" i="4"/>
  <c r="E17" i="4"/>
  <c r="E18" i="4"/>
  <c r="E19" i="4"/>
  <c r="E20" i="4"/>
  <c r="E21" i="4"/>
  <c r="H21" i="4" s="1"/>
  <c r="E22" i="4"/>
  <c r="H22" i="4" s="1"/>
  <c r="E23" i="4"/>
  <c r="H23" i="4" s="1"/>
  <c r="E24" i="4"/>
  <c r="E25" i="4"/>
  <c r="E26" i="4"/>
  <c r="E27" i="4"/>
  <c r="E28" i="4"/>
  <c r="E29" i="4"/>
  <c r="H29" i="4" s="1"/>
  <c r="E30" i="4"/>
  <c r="H30" i="4" s="1"/>
  <c r="E31" i="4"/>
  <c r="H31" i="4" s="1"/>
  <c r="E32" i="4"/>
  <c r="E33" i="4"/>
  <c r="E34" i="4"/>
  <c r="E35" i="4"/>
  <c r="E36" i="4"/>
  <c r="E37" i="4"/>
  <c r="H37" i="4" s="1"/>
  <c r="E38" i="4"/>
  <c r="H38" i="4" s="1"/>
  <c r="E39" i="4"/>
  <c r="H39" i="4" s="1"/>
  <c r="E40" i="4"/>
  <c r="E41" i="4"/>
  <c r="E42" i="4"/>
  <c r="E43" i="4"/>
  <c r="E44" i="4"/>
  <c r="E45" i="4"/>
  <c r="H45" i="4" s="1"/>
  <c r="E46" i="4"/>
  <c r="H46" i="4" s="1"/>
  <c r="E47" i="4"/>
  <c r="H47" i="4" s="1"/>
  <c r="E48" i="4"/>
  <c r="E49" i="4"/>
  <c r="E50" i="4"/>
  <c r="E51" i="4"/>
  <c r="E52" i="4"/>
  <c r="E53" i="4"/>
  <c r="H53" i="4" s="1"/>
  <c r="E54" i="4"/>
  <c r="H54" i="4" s="1"/>
  <c r="E55" i="4"/>
  <c r="H55" i="4" s="1"/>
  <c r="E56" i="4"/>
  <c r="E57" i="4"/>
  <c r="E58" i="4"/>
  <c r="E59" i="4"/>
  <c r="E60" i="4"/>
  <c r="E61" i="4"/>
  <c r="H61" i="4" s="1"/>
  <c r="E62" i="4"/>
  <c r="H62" i="4" s="1"/>
  <c r="E63" i="4"/>
  <c r="H63" i="4" s="1"/>
  <c r="E64" i="4"/>
  <c r="E6" i="4"/>
  <c r="H6" i="4" s="1"/>
  <c r="H8" i="4"/>
  <c r="H9" i="4"/>
  <c r="H10" i="4"/>
  <c r="H11" i="4"/>
  <c r="H12" i="4"/>
  <c r="H16" i="4"/>
  <c r="H17" i="4"/>
  <c r="H18" i="4"/>
  <c r="H19" i="4"/>
  <c r="H20" i="4"/>
  <c r="H24" i="4"/>
  <c r="H25" i="4"/>
  <c r="H26" i="4"/>
  <c r="H27" i="4"/>
  <c r="H28" i="4"/>
  <c r="H32" i="4"/>
  <c r="H33" i="4"/>
  <c r="H34" i="4"/>
  <c r="H35" i="4"/>
  <c r="H36" i="4"/>
  <c r="H40" i="4"/>
  <c r="H41" i="4"/>
  <c r="H42" i="4"/>
  <c r="H43" i="4"/>
  <c r="H44" i="4"/>
  <c r="H48" i="4"/>
  <c r="H49" i="4"/>
  <c r="H50" i="4"/>
  <c r="H51" i="4"/>
  <c r="H52" i="4"/>
  <c r="H56" i="4"/>
  <c r="H57" i="4"/>
  <c r="H58" i="4"/>
  <c r="H59" i="4"/>
  <c r="H60" i="4"/>
  <c r="H64" i="4"/>
  <c r="G91" i="4" l="1"/>
  <c r="F91" i="4"/>
  <c r="D91" i="4"/>
  <c r="E90" i="4"/>
  <c r="H90" i="4" s="1"/>
  <c r="E89" i="4"/>
  <c r="H89" i="4" s="1"/>
  <c r="E88" i="4"/>
  <c r="H88" i="4" s="1"/>
  <c r="E87" i="4"/>
  <c r="H87" i="4" s="1"/>
  <c r="E86" i="4"/>
  <c r="H86" i="4" s="1"/>
  <c r="E85" i="4"/>
  <c r="H85" i="4" s="1"/>
  <c r="E84" i="4"/>
  <c r="H84" i="4" s="1"/>
  <c r="C91" i="4"/>
  <c r="G77" i="4"/>
  <c r="F77" i="4"/>
  <c r="E76" i="4"/>
  <c r="H76" i="4" s="1"/>
  <c r="E75" i="4"/>
  <c r="H75" i="4" s="1"/>
  <c r="E74" i="4"/>
  <c r="H74" i="4" s="1"/>
  <c r="E73" i="4"/>
  <c r="H73" i="4" s="1"/>
  <c r="D77" i="4"/>
  <c r="C77" i="4"/>
  <c r="H77" i="4" l="1"/>
  <c r="H91" i="4"/>
  <c r="E77" i="4"/>
  <c r="E91" i="4"/>
</calcChain>
</file>

<file path=xl/sharedStrings.xml><?xml version="1.0" encoding="utf-8"?>
<sst xmlns="http://schemas.openxmlformats.org/spreadsheetml/2006/main" count="255" uniqueCount="194">
  <si>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</si>
  <si>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</si>
  <si>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</si>
  <si>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</si>
  <si>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</si>
  <si>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</si>
  <si>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</si>
  <si>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</si>
  <si>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</si>
  <si>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</si>
  <si>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</si>
  <si>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</si>
  <si>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</si>
  <si>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</si>
  <si>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</si>
  <si>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</si>
  <si>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</si>
  <si>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</si>
  <si>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</si>
  <si>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</si>
  <si>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</si>
  <si>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</si>
  <si>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</si>
  <si>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</si>
  <si>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</si>
  <si>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</si>
  <si>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</si>
  <si>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</si>
  <si>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</si>
  <si>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</si>
  <si>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</si>
  <si>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</si>
  <si>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</si>
  <si>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</si>
  <si>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</si>
  <si>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</si>
  <si>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</si>
  <si>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</si>
  <si>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</si>
  <si>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</si>
  <si>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</si>
  <si>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</si>
  <si>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</si>
  <si>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</si>
  <si>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</si>
  <si>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</si>
  <si>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</si>
  <si>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</si>
  <si>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</si>
  <si>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</si>
  <si>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</si>
  <si>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</si>
  <si>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</si>
  <si>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</si>
  <si>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</si>
  <si>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</si>
  <si>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</si>
  <si>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</si>
  <si>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</si>
  <si>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</si>
  <si>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</si>
  <si>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</si>
  <si>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</si>
  <si>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</si>
  <si>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</si>
  <si>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</si>
  <si>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</si>
  <si>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</si>
  <si>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</si>
  <si>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</si>
  <si>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</si>
  <si>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</si>
  <si>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</si>
  <si>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</si>
  <si>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</si>
  <si>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</si>
  <si>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</si>
  <si>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</si>
  <si>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</si>
  <si>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</si>
  <si>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</si>
  <si>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</si>
  <si>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</si>
  <si>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</si>
  <si>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</si>
  <si>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</si>
  <si>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</si>
  <si>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</si>
  <si>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</si>
  <si>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</si>
  <si>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</si>
  <si>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</si>
  <si>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</si>
  <si>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</si>
  <si>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</si>
  <si>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</si>
  <si>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</si>
  <si>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</si>
  <si>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</si>
  <si>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</si>
  <si>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</si>
  <si>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</si>
  <si>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</si>
  <si>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</si>
  <si>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</si>
  <si>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</si>
  <si>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</si>
  <si>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</si>
  <si>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</si>
  <si>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</si>
  <si>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</si>
  <si>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</si>
  <si>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</si>
  <si>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</si>
  <si>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</si>
  <si>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</si>
  <si>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</si>
  <si>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</si>
  <si>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</si>
  <si>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</si>
  <si>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</si>
  <si>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</si>
  <si>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</si>
  <si>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</si>
  <si>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</si>
  <si>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</si>
  <si>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</si>
  <si>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</si>
  <si>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</si>
  <si>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Valle de Santiago, Gto.
Estado Analítico del Ejercicio del Presupuesto de Egresos
Clasificación por Objeto del Gasto (Capítulo y Concepto)
Del 1 de Enero al 31 de Diciembre de 2022</t>
  </si>
  <si>
    <t>Municipio de Valle de Santiago, Gto.
Estado Analítico del Ejercicio del Presupuesto de Egresos
Clasificación Económica (por Tipo de Gasto)
Del 1 de Enero al 31 de Diciembre de 2022</t>
  </si>
  <si>
    <t>31111-0101 PRESIDENTE</t>
  </si>
  <si>
    <t>31111-0102 SINDICO</t>
  </si>
  <si>
    <t>31111-0103 REGIDORES</t>
  </si>
  <si>
    <t>31111-0201 DESPACHO DEL PRESIDENTE</t>
  </si>
  <si>
    <t>31111-0301 DESPACHO DEL SECRETARIO PARTI</t>
  </si>
  <si>
    <t>31111-0303 DEPARTAMENTO DE COMUNICACION</t>
  </si>
  <si>
    <t>31111-0401 DESPACHO DEL SECRETARIO DEL A</t>
  </si>
  <si>
    <t>31111-0402 DEPTO DIRECCION REGLAMNTOS FI</t>
  </si>
  <si>
    <t>31111-0403 DEPARTAMENTO JURIDICO</t>
  </si>
  <si>
    <t>31111-0405 DEPTO UNIDAD DE ACCESO A LA I</t>
  </si>
  <si>
    <t>31111-0407 DEPARTAMENTO DEL ARCHIVO HIST</t>
  </si>
  <si>
    <t>31111-0408 JUZGADO ADMINISTRATIVO Y CIVI</t>
  </si>
  <si>
    <t>31111-0501 DESPACHO DEL TESORERO</t>
  </si>
  <si>
    <t>31111-0502 DEPARTAMENTO DE CONTABILIDAD</t>
  </si>
  <si>
    <t>31111-0503 DEPARTAMENTO DE CATASTRO Y PR</t>
  </si>
  <si>
    <t>31111-0601 DESPACHO DEL CONTRALOR</t>
  </si>
  <si>
    <t>31111-0602 DEPTO AUDITORIA GUBERN Y REV</t>
  </si>
  <si>
    <t>31111-0603 DEPTO ASUNTOS JURIDICOS Y ADM</t>
  </si>
  <si>
    <t>31111-0604 DEPTO DE EVALUACION Y CONTROL</t>
  </si>
  <si>
    <t>31111-0605 QUEJAS, DENUNCIAS Y SUGERENCI</t>
  </si>
  <si>
    <t>31111-0701 DESPACHO DEL DIRECTOR DE OBRA</t>
  </si>
  <si>
    <t>31111-0702 DEPTO DE PRESUPUESTOS Y PROYE</t>
  </si>
  <si>
    <t>31111-0703 DEPARTAMENTO DE CONTROL DE OB</t>
  </si>
  <si>
    <t>31111-0705 DEP DE MATERIALES Y EQUIPO PE</t>
  </si>
  <si>
    <t>31111-0706 AREA DE CONSTRUCCION</t>
  </si>
  <si>
    <t>31111-0801 DESPACHO DIRECTOR DE SERVICIO</t>
  </si>
  <si>
    <t>31111-0802 DEPARTAMENTO DE ALUMBRADO PUB</t>
  </si>
  <si>
    <t>31111-0803 DEPARTAMENTO DE LIMPIA</t>
  </si>
  <si>
    <t>31111-0804 DEPARTAMENTO DE PARQUES Y JAR</t>
  </si>
  <si>
    <t>31111-0805 DEPARTAMENTO DE RASTRO MUNICI</t>
  </si>
  <si>
    <t>31111-0806 DEPARTAMENTO DE MERCADO MUNIC</t>
  </si>
  <si>
    <t>31111-0807 DEPARTAMENTO DE PANTEONES</t>
  </si>
  <si>
    <t>31111-0901 DESP DIRECTOR DESARROLLO SOCI</t>
  </si>
  <si>
    <t>31111-0903 DEPARTAMENTO DE SALUD</t>
  </si>
  <si>
    <t>31111-0907 JEFATURA DE DESARROLLO AGROPE</t>
  </si>
  <si>
    <t>31111-0908 JEFATURA DE GESTIÓN EDUCATIVA</t>
  </si>
  <si>
    <t>31111-1001 DESP DIR PARA DESAR INTEGRAL</t>
  </si>
  <si>
    <t>31111-1201 DESPACHO DIRECTOR DESARROLLO</t>
  </si>
  <si>
    <t>31111-1202 DEPARTAMENTO DE SERVICIOS EMP</t>
  </si>
  <si>
    <t>31111-1301 DESP DIRTOR DESARROLLO URBANO</t>
  </si>
  <si>
    <t>31111-1401 DESP DIR EDUCACION FOMNTO CIV</t>
  </si>
  <si>
    <t>31111-1403 DEPARTAMENTO DE BIBLIOTECAS</t>
  </si>
  <si>
    <t>31111-1406 DEPARTAMENTO DE AUDITORIO</t>
  </si>
  <si>
    <t>31111-1501 DESPACHO DEL OFICIAL MAYOR</t>
  </si>
  <si>
    <t>31111-1503 DEPARTAMENTO DE ADQUISICIONES</t>
  </si>
  <si>
    <t>31111-1504 DEPARTAMENTO DE RECURSOS HUMA</t>
  </si>
  <si>
    <t>31111-1506 DEPARTAMENTO DE INFORMATICA</t>
  </si>
  <si>
    <t>31111-1701 DIRECCIÓN COMISIÓN MUNICIPAL</t>
  </si>
  <si>
    <t>31111-1703 DEPARTAMENTO DE UNIDAD DEPORT</t>
  </si>
  <si>
    <t>31111-1704 DEPARTAMENTO DE GIMNASIO</t>
  </si>
  <si>
    <t>31111-1801 DIRECCIÓN DE TURISMO</t>
  </si>
  <si>
    <t>31111-2001 INSTITUTO MUNICIPAL DE LA JUV</t>
  </si>
  <si>
    <t>31111-2101 INSTITUTO DE PLANEACIÓN</t>
  </si>
  <si>
    <t>31111-2201 COMISARÍA DE  SEGURIDAD PUBLI</t>
  </si>
  <si>
    <t>31111-2202 COORDINACIÓN DE PROTECCIÓN CI</t>
  </si>
  <si>
    <t>31111-2203 COORDINACIÓN DE TRANSITO </t>
  </si>
  <si>
    <t>31111-2204 CARCEL MUNICIPAL</t>
  </si>
  <si>
    <t>31111-2205 COORDINACIÓN DE MOVILIDAD Y T</t>
  </si>
  <si>
    <t>31111-2301 DIRECCIÓN DEL MEDIO AMBIENTE</t>
  </si>
  <si>
    <t>Municipio de Valle de Santiago, Gto.
Estado Analítico del Ejercicio del Presupuesto de Egresos
Clasificación Administrativa
Del 1 de Enero al 31 de Diciembre de 2022</t>
  </si>
  <si>
    <t>Municipio de Valle de Santiago, Gto.
Estado Analítico del Ejercicio del Presupuesto de Egresos
Clasificación Administrativa (Poderes)
Del 1 de Enero al 31 de Diciembre de 2022</t>
  </si>
  <si>
    <t>Municipio de Valle de Santiago, Gto.
Estado Analítico del Ejercicio del Presupuesto de Egresos
Clasificación Administrativa (Sector Paraestatal)
Del 1 de Enero al 31 de Diciembre de 2022</t>
  </si>
  <si>
    <t>Municipio de Valle de Santiago, Gto.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</si>
</sst>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activeCell="H77" sqref="H7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129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v>171095486.88</v>
      </c>
      <c r="D5" s="34">
        <v>842616.88000000035</v>
      </c>
      <c r="E5" s="34">
        <v>171938103.75999999</v>
      </c>
      <c r="F5" s="34">
        <v>162652947.84999999</v>
      </c>
      <c r="G5" s="34">
        <v>161014003.24999997</v>
      </c>
      <c r="H5" s="34">
        <v>9285155.9099999964</v>
      </c>
    </row>
    <row r="6" spans="1:8" x14ac:dyDescent="0.2">
      <c r="A6" s="28">
        <v>1100</v>
      </c>
      <c r="B6" s="10" t="s">
        <v>68</v>
      </c>
      <c r="C6" s="12">
        <v>113308392</v>
      </c>
      <c r="D6" s="12">
        <v>-4202273.93</v>
      </c>
      <c r="E6" s="12">
        <v>109106118.06999999</v>
      </c>
      <c r="F6" s="12">
        <v>103274017.95</v>
      </c>
      <c r="G6" s="12">
        <v>102961736.14</v>
      </c>
      <c r="H6" s="12">
        <v>5832100.1199999899</v>
      </c>
    </row>
    <row r="7" spans="1:8" x14ac:dyDescent="0.2">
      <c r="A7" s="28">
        <v>1200</v>
      </c>
      <c r="B7" s="10" t="s">
        <v>69</v>
      </c>
      <c r="C7" s="12">
        <v>1796000</v>
      </c>
      <c r="D7" s="12">
        <v>1537700</v>
      </c>
      <c r="E7" s="12">
        <v>3333700</v>
      </c>
      <c r="F7" s="12">
        <v>3295520</v>
      </c>
      <c r="G7" s="12">
        <v>3295520</v>
      </c>
      <c r="H7" s="12">
        <v>38180</v>
      </c>
    </row>
    <row r="8" spans="1:8" x14ac:dyDescent="0.2">
      <c r="A8" s="28">
        <v>1300</v>
      </c>
      <c r="B8" s="10" t="s">
        <v>70</v>
      </c>
      <c r="C8" s="12">
        <v>22371123</v>
      </c>
      <c r="D8" s="12">
        <v>868553.16</v>
      </c>
      <c r="E8" s="12">
        <v>23239676.16</v>
      </c>
      <c r="F8" s="12">
        <v>21517639.75</v>
      </c>
      <c r="G8" s="12">
        <v>21167544.239999998</v>
      </c>
      <c r="H8" s="12">
        <v>1722036.4100000001</v>
      </c>
    </row>
    <row r="9" spans="1:8" x14ac:dyDescent="0.2">
      <c r="A9" s="28">
        <v>1400</v>
      </c>
      <c r="B9" s="10" t="s">
        <v>34</v>
      </c>
      <c r="C9" s="12">
        <v>11888839.880000001</v>
      </c>
      <c r="D9" s="12">
        <v>1487514.97</v>
      </c>
      <c r="E9" s="12">
        <v>13376354.850000001</v>
      </c>
      <c r="F9" s="12">
        <v>13112390.199999999</v>
      </c>
      <c r="G9" s="12">
        <v>12138322.92</v>
      </c>
      <c r="H9" s="12">
        <v>263964.65000000224</v>
      </c>
    </row>
    <row r="10" spans="1:8" x14ac:dyDescent="0.2">
      <c r="A10" s="28">
        <v>1500</v>
      </c>
      <c r="B10" s="10" t="s">
        <v>71</v>
      </c>
      <c r="C10" s="12">
        <v>21731132</v>
      </c>
      <c r="D10" s="12">
        <v>1151122.68</v>
      </c>
      <c r="E10" s="12">
        <v>22882254.68</v>
      </c>
      <c r="F10" s="12">
        <v>21453379.949999999</v>
      </c>
      <c r="G10" s="12">
        <v>21450879.949999999</v>
      </c>
      <c r="H10" s="12">
        <v>1428874.7300000004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8" x14ac:dyDescent="0.2">
      <c r="A13" s="29" t="s">
        <v>60</v>
      </c>
      <c r="B13" s="6"/>
      <c r="C13" s="35">
        <v>51972243.810000002</v>
      </c>
      <c r="D13" s="35">
        <v>11649180.09</v>
      </c>
      <c r="E13" s="35">
        <v>63621423.900000006</v>
      </c>
      <c r="F13" s="35">
        <v>60488280.549999997</v>
      </c>
      <c r="G13" s="35">
        <v>60348408.530000001</v>
      </c>
      <c r="H13" s="35">
        <v>3133143.3500000089</v>
      </c>
    </row>
    <row r="14" spans="1:8" x14ac:dyDescent="0.2">
      <c r="A14" s="28">
        <v>2100</v>
      </c>
      <c r="B14" s="10" t="s">
        <v>73</v>
      </c>
      <c r="C14" s="12">
        <v>3618500</v>
      </c>
      <c r="D14" s="12">
        <v>985800</v>
      </c>
      <c r="E14" s="12">
        <v>4604300</v>
      </c>
      <c r="F14" s="12">
        <v>4109839.99</v>
      </c>
      <c r="G14" s="12">
        <v>4104965.08</v>
      </c>
      <c r="H14" s="12">
        <v>494460.00999999978</v>
      </c>
    </row>
    <row r="15" spans="1:8" x14ac:dyDescent="0.2">
      <c r="A15" s="28">
        <v>2200</v>
      </c>
      <c r="B15" s="10" t="s">
        <v>74</v>
      </c>
      <c r="C15" s="12">
        <v>807243.81</v>
      </c>
      <c r="D15" s="12">
        <v>58572.31</v>
      </c>
      <c r="E15" s="12">
        <v>865816.12000000011</v>
      </c>
      <c r="F15" s="12">
        <v>551314.68000000005</v>
      </c>
      <c r="G15" s="12">
        <v>551314.68000000005</v>
      </c>
      <c r="H15" s="12">
        <v>314501.44000000006</v>
      </c>
    </row>
    <row r="16" spans="1:8" x14ac:dyDescent="0.2">
      <c r="A16" s="28">
        <v>2300</v>
      </c>
      <c r="B16" s="10" t="s">
        <v>75</v>
      </c>
      <c r="C16" s="12">
        <v>9000</v>
      </c>
      <c r="D16" s="12">
        <v>0</v>
      </c>
      <c r="E16" s="12">
        <v>9000</v>
      </c>
      <c r="F16" s="12">
        <v>0</v>
      </c>
      <c r="G16" s="12">
        <v>0</v>
      </c>
      <c r="H16" s="12">
        <v>9000</v>
      </c>
    </row>
    <row r="17" spans="1:8" x14ac:dyDescent="0.2">
      <c r="A17" s="28">
        <v>2400</v>
      </c>
      <c r="B17" s="10" t="s">
        <v>76</v>
      </c>
      <c r="C17" s="12">
        <v>26668000</v>
      </c>
      <c r="D17" s="12">
        <v>1525430.36</v>
      </c>
      <c r="E17" s="12">
        <v>28193430.359999999</v>
      </c>
      <c r="F17" s="12">
        <v>27566868.989999998</v>
      </c>
      <c r="G17" s="12">
        <v>27497641.100000001</v>
      </c>
      <c r="H17" s="12">
        <v>626561.37000000104</v>
      </c>
    </row>
    <row r="18" spans="1:8" x14ac:dyDescent="0.2">
      <c r="A18" s="28">
        <v>2500</v>
      </c>
      <c r="B18" s="10" t="s">
        <v>77</v>
      </c>
      <c r="C18" s="12">
        <v>940000</v>
      </c>
      <c r="D18" s="12">
        <v>177968.85</v>
      </c>
      <c r="E18" s="12">
        <v>1117968.8500000001</v>
      </c>
      <c r="F18" s="12">
        <v>740535.08</v>
      </c>
      <c r="G18" s="12">
        <v>740535.08</v>
      </c>
      <c r="H18" s="12">
        <v>377433.77000000014</v>
      </c>
    </row>
    <row r="19" spans="1:8" x14ac:dyDescent="0.2">
      <c r="A19" s="28">
        <v>2600</v>
      </c>
      <c r="B19" s="10" t="s">
        <v>78</v>
      </c>
      <c r="C19" s="12">
        <v>13692000</v>
      </c>
      <c r="D19" s="12">
        <v>2454337.5</v>
      </c>
      <c r="E19" s="12">
        <v>16146337.5</v>
      </c>
      <c r="F19" s="12">
        <v>15531282.460000001</v>
      </c>
      <c r="G19" s="12">
        <v>15531282.460000001</v>
      </c>
      <c r="H19" s="12">
        <v>615055.03999999911</v>
      </c>
    </row>
    <row r="20" spans="1:8" x14ac:dyDescent="0.2">
      <c r="A20" s="28">
        <v>2700</v>
      </c>
      <c r="B20" s="10" t="s">
        <v>79</v>
      </c>
      <c r="C20" s="12">
        <v>2900000</v>
      </c>
      <c r="D20" s="12">
        <v>2145289.35</v>
      </c>
      <c r="E20" s="12">
        <v>5045289.3499999996</v>
      </c>
      <c r="F20" s="12">
        <v>4544669.2699999996</v>
      </c>
      <c r="G20" s="12">
        <v>4501729.2699999996</v>
      </c>
      <c r="H20" s="12">
        <v>500620.08000000007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1815996</v>
      </c>
      <c r="E21" s="12">
        <v>1815996</v>
      </c>
      <c r="F21" s="12">
        <v>1815996</v>
      </c>
      <c r="G21" s="12">
        <v>1815996</v>
      </c>
      <c r="H21" s="12">
        <v>0</v>
      </c>
    </row>
    <row r="22" spans="1:8" x14ac:dyDescent="0.2">
      <c r="A22" s="28">
        <v>2900</v>
      </c>
      <c r="B22" s="10" t="s">
        <v>81</v>
      </c>
      <c r="C22" s="12">
        <v>3337500</v>
      </c>
      <c r="D22" s="12">
        <v>2485785.7200000002</v>
      </c>
      <c r="E22" s="12">
        <v>5823285.7200000007</v>
      </c>
      <c r="F22" s="12">
        <v>5627774.0800000001</v>
      </c>
      <c r="G22" s="12">
        <v>5604944.8600000003</v>
      </c>
      <c r="H22" s="12">
        <v>195511.6400000006</v>
      </c>
    </row>
    <row r="23" spans="1:8" x14ac:dyDescent="0.2">
      <c r="A23" s="29" t="s">
        <v>61</v>
      </c>
      <c r="B23" s="6"/>
      <c r="C23" s="35">
        <v>53113297.280000001</v>
      </c>
      <c r="D23" s="35">
        <v>18936208.439999998</v>
      </c>
      <c r="E23" s="35">
        <v>72049505.719999999</v>
      </c>
      <c r="F23" s="35">
        <v>57700333.910000004</v>
      </c>
      <c r="G23" s="35">
        <v>55602718.950000003</v>
      </c>
      <c r="H23" s="35">
        <v>14349171.809999995</v>
      </c>
    </row>
    <row r="24" spans="1:8" x14ac:dyDescent="0.2">
      <c r="A24" s="28">
        <v>3100</v>
      </c>
      <c r="B24" s="10" t="s">
        <v>82</v>
      </c>
      <c r="C24" s="12">
        <v>16181500</v>
      </c>
      <c r="D24" s="12">
        <v>1220133.72</v>
      </c>
      <c r="E24" s="12">
        <v>17401633.719999999</v>
      </c>
      <c r="F24" s="12">
        <v>16679298.82</v>
      </c>
      <c r="G24" s="12">
        <v>16679298.82</v>
      </c>
      <c r="H24" s="12">
        <v>722334.89999999851</v>
      </c>
    </row>
    <row r="25" spans="1:8" x14ac:dyDescent="0.2">
      <c r="A25" s="28">
        <v>3200</v>
      </c>
      <c r="B25" s="10" t="s">
        <v>83</v>
      </c>
      <c r="C25" s="12">
        <v>1096115</v>
      </c>
      <c r="D25" s="12">
        <v>543284.88</v>
      </c>
      <c r="E25" s="12">
        <v>1639399.88</v>
      </c>
      <c r="F25" s="12">
        <v>1489140.3</v>
      </c>
      <c r="G25" s="12">
        <v>1472702.67</v>
      </c>
      <c r="H25" s="12">
        <v>150259.57999999984</v>
      </c>
    </row>
    <row r="26" spans="1:8" x14ac:dyDescent="0.2">
      <c r="A26" s="28">
        <v>3300</v>
      </c>
      <c r="B26" s="10" t="s">
        <v>84</v>
      </c>
      <c r="C26" s="12">
        <v>8726400</v>
      </c>
      <c r="D26" s="12">
        <v>4410706.55</v>
      </c>
      <c r="E26" s="12">
        <v>13137106.550000001</v>
      </c>
      <c r="F26" s="12">
        <v>9386614.6099999994</v>
      </c>
      <c r="G26" s="12">
        <v>9234645.9700000007</v>
      </c>
      <c r="H26" s="12">
        <v>3750491.9400000013</v>
      </c>
    </row>
    <row r="27" spans="1:8" x14ac:dyDescent="0.2">
      <c r="A27" s="28">
        <v>3400</v>
      </c>
      <c r="B27" s="10" t="s">
        <v>85</v>
      </c>
      <c r="C27" s="12">
        <v>3350000</v>
      </c>
      <c r="D27" s="12">
        <v>-256012.54</v>
      </c>
      <c r="E27" s="12">
        <v>3093987.46</v>
      </c>
      <c r="F27" s="12">
        <v>2095750.8</v>
      </c>
      <c r="G27" s="12">
        <v>2046815.9</v>
      </c>
      <c r="H27" s="12">
        <v>998236.65999999992</v>
      </c>
    </row>
    <row r="28" spans="1:8" x14ac:dyDescent="0.2">
      <c r="A28" s="28">
        <v>3500</v>
      </c>
      <c r="B28" s="10" t="s">
        <v>86</v>
      </c>
      <c r="C28" s="12">
        <v>1876594</v>
      </c>
      <c r="D28" s="12">
        <v>1850803.78</v>
      </c>
      <c r="E28" s="12">
        <v>3727397.7800000003</v>
      </c>
      <c r="F28" s="12">
        <v>3147646.5</v>
      </c>
      <c r="G28" s="12">
        <v>2960543.7</v>
      </c>
      <c r="H28" s="12">
        <v>579751.28000000026</v>
      </c>
    </row>
    <row r="29" spans="1:8" x14ac:dyDescent="0.2">
      <c r="A29" s="28">
        <v>3600</v>
      </c>
      <c r="B29" s="10" t="s">
        <v>87</v>
      </c>
      <c r="C29" s="12">
        <v>2626000</v>
      </c>
      <c r="D29" s="12">
        <v>142000</v>
      </c>
      <c r="E29" s="12">
        <v>2768000</v>
      </c>
      <c r="F29" s="12">
        <v>2707446.85</v>
      </c>
      <c r="G29" s="12">
        <v>2443662.85</v>
      </c>
      <c r="H29" s="12">
        <v>60553.149999999907</v>
      </c>
    </row>
    <row r="30" spans="1:8" x14ac:dyDescent="0.2">
      <c r="A30" s="28">
        <v>3700</v>
      </c>
      <c r="B30" s="10" t="s">
        <v>88</v>
      </c>
      <c r="C30" s="12">
        <v>362700</v>
      </c>
      <c r="D30" s="12">
        <v>-16516.71</v>
      </c>
      <c r="E30" s="12">
        <v>346183.29</v>
      </c>
      <c r="F30" s="12">
        <v>116429.74</v>
      </c>
      <c r="G30" s="12">
        <v>116429.74</v>
      </c>
      <c r="H30" s="12">
        <v>229753.55</v>
      </c>
    </row>
    <row r="31" spans="1:8" x14ac:dyDescent="0.2">
      <c r="A31" s="28">
        <v>3800</v>
      </c>
      <c r="B31" s="10" t="s">
        <v>89</v>
      </c>
      <c r="C31" s="12">
        <v>2266000</v>
      </c>
      <c r="D31" s="12">
        <v>2401000</v>
      </c>
      <c r="E31" s="12">
        <v>4667000</v>
      </c>
      <c r="F31" s="12">
        <v>4222530.62</v>
      </c>
      <c r="G31" s="12">
        <v>4100850.82</v>
      </c>
      <c r="H31" s="12">
        <v>444469.37999999989</v>
      </c>
    </row>
    <row r="32" spans="1:8" x14ac:dyDescent="0.2">
      <c r="A32" s="28">
        <v>3900</v>
      </c>
      <c r="B32" s="10" t="s">
        <v>18</v>
      </c>
      <c r="C32" s="12">
        <v>16627988.279999999</v>
      </c>
      <c r="D32" s="12">
        <v>8640808.7599999998</v>
      </c>
      <c r="E32" s="12">
        <v>25268797.039999999</v>
      </c>
      <c r="F32" s="12">
        <v>17855475.670000002</v>
      </c>
      <c r="G32" s="12">
        <v>16547768.48</v>
      </c>
      <c r="H32" s="12">
        <v>7413321.3699999973</v>
      </c>
    </row>
    <row r="33" spans="1:8" x14ac:dyDescent="0.2">
      <c r="A33" s="29" t="s">
        <v>62</v>
      </c>
      <c r="B33" s="6"/>
      <c r="C33" s="35">
        <v>38152829.189999998</v>
      </c>
      <c r="D33" s="35">
        <v>32802434.600000001</v>
      </c>
      <c r="E33" s="35">
        <v>70955263.789999992</v>
      </c>
      <c r="F33" s="35">
        <v>66401865.369999997</v>
      </c>
      <c r="G33" s="35">
        <v>63300791.269999996</v>
      </c>
      <c r="H33" s="35">
        <v>4553398.4199999943</v>
      </c>
    </row>
    <row r="34" spans="1:8" x14ac:dyDescent="0.2">
      <c r="A34" s="28">
        <v>4100</v>
      </c>
      <c r="B34" s="10" t="s">
        <v>90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</row>
    <row r="35" spans="1:8" x14ac:dyDescent="0.2">
      <c r="A35" s="28">
        <v>4200</v>
      </c>
      <c r="B35" s="10" t="s">
        <v>91</v>
      </c>
      <c r="C35" s="12">
        <v>16020656.189999999</v>
      </c>
      <c r="D35" s="12">
        <v>342800</v>
      </c>
      <c r="E35" s="12">
        <v>16363456.189999999</v>
      </c>
      <c r="F35" s="12">
        <v>16363456.16</v>
      </c>
      <c r="G35" s="12">
        <v>16363456.16</v>
      </c>
      <c r="H35" s="12">
        <v>2.9999999329447746E-2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15767000</v>
      </c>
      <c r="E36" s="12">
        <v>15767000</v>
      </c>
      <c r="F36" s="12">
        <v>13235659.630000001</v>
      </c>
      <c r="G36" s="12">
        <v>13235659.630000001</v>
      </c>
      <c r="H36" s="12">
        <v>2531340.3699999992</v>
      </c>
    </row>
    <row r="37" spans="1:8" x14ac:dyDescent="0.2">
      <c r="A37" s="28">
        <v>4400</v>
      </c>
      <c r="B37" s="10" t="s">
        <v>93</v>
      </c>
      <c r="C37" s="12">
        <v>13870000</v>
      </c>
      <c r="D37" s="12">
        <v>15967634.6</v>
      </c>
      <c r="E37" s="12">
        <v>29837634.600000001</v>
      </c>
      <c r="F37" s="12">
        <v>29424784.780000001</v>
      </c>
      <c r="G37" s="12">
        <v>26326768.68</v>
      </c>
      <c r="H37" s="12">
        <v>412849.8200000003</v>
      </c>
    </row>
    <row r="38" spans="1:8" x14ac:dyDescent="0.2">
      <c r="A38" s="28">
        <v>4500</v>
      </c>
      <c r="B38" s="10" t="s">
        <v>40</v>
      </c>
      <c r="C38" s="12">
        <v>8262173</v>
      </c>
      <c r="D38" s="12">
        <v>700000</v>
      </c>
      <c r="E38" s="12">
        <v>8962173</v>
      </c>
      <c r="F38" s="12">
        <v>7377964.7999999998</v>
      </c>
      <c r="G38" s="12">
        <v>7374906.7999999998</v>
      </c>
      <c r="H38" s="12">
        <v>1584208.2000000002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25000</v>
      </c>
      <c r="E42" s="12">
        <v>25000</v>
      </c>
      <c r="F42" s="12">
        <v>0</v>
      </c>
      <c r="G42" s="12">
        <v>0</v>
      </c>
      <c r="H42" s="12">
        <v>25000</v>
      </c>
    </row>
    <row r="43" spans="1:8" x14ac:dyDescent="0.2">
      <c r="A43" s="29" t="s">
        <v>63</v>
      </c>
      <c r="B43" s="6"/>
      <c r="C43" s="35">
        <v>2949000</v>
      </c>
      <c r="D43" s="35">
        <v>1456241.08</v>
      </c>
      <c r="E43" s="35">
        <v>4405241.08</v>
      </c>
      <c r="F43" s="35">
        <v>2384480.56</v>
      </c>
      <c r="G43" s="35">
        <v>2349876.7400000002</v>
      </c>
      <c r="H43" s="35">
        <v>2020760.52</v>
      </c>
    </row>
    <row r="44" spans="1:8" x14ac:dyDescent="0.2">
      <c r="A44" s="28">
        <v>5100</v>
      </c>
      <c r="B44" s="10" t="s">
        <v>97</v>
      </c>
      <c r="C44" s="12">
        <v>303000</v>
      </c>
      <c r="D44" s="12">
        <v>223737.51</v>
      </c>
      <c r="E44" s="12">
        <v>526737.51</v>
      </c>
      <c r="F44" s="12">
        <v>324452.3</v>
      </c>
      <c r="G44" s="12">
        <v>324452.3</v>
      </c>
      <c r="H44" s="12">
        <v>202285.21000000002</v>
      </c>
    </row>
    <row r="45" spans="1:8" x14ac:dyDescent="0.2">
      <c r="A45" s="28">
        <v>5200</v>
      </c>
      <c r="B45" s="10" t="s">
        <v>98</v>
      </c>
      <c r="C45" s="12">
        <v>680000</v>
      </c>
      <c r="D45" s="12">
        <v>-550000</v>
      </c>
      <c r="E45" s="12">
        <v>130000</v>
      </c>
      <c r="F45" s="12">
        <v>64193.63</v>
      </c>
      <c r="G45" s="12">
        <v>64193.63</v>
      </c>
      <c r="H45" s="12">
        <v>65806.37</v>
      </c>
    </row>
    <row r="46" spans="1:8" x14ac:dyDescent="0.2">
      <c r="A46" s="28">
        <v>5300</v>
      </c>
      <c r="B46" s="10" t="s">
        <v>99</v>
      </c>
      <c r="C46" s="12">
        <v>100000</v>
      </c>
      <c r="D46" s="12">
        <v>-55000</v>
      </c>
      <c r="E46" s="12">
        <v>45000</v>
      </c>
      <c r="F46" s="12">
        <v>14683.81</v>
      </c>
      <c r="G46" s="12">
        <v>0</v>
      </c>
      <c r="H46" s="12">
        <v>30316.190000000002</v>
      </c>
    </row>
    <row r="47" spans="1:8" x14ac:dyDescent="0.2">
      <c r="A47" s="28">
        <v>5400</v>
      </c>
      <c r="B47" s="10" t="s">
        <v>100</v>
      </c>
      <c r="C47" s="12">
        <v>0</v>
      </c>
      <c r="D47" s="12">
        <v>1676000.04</v>
      </c>
      <c r="E47" s="12">
        <v>1676000.04</v>
      </c>
      <c r="F47" s="12">
        <v>1676000.04</v>
      </c>
      <c r="G47" s="12">
        <v>1676000.04</v>
      </c>
      <c r="H47" s="12">
        <v>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</row>
    <row r="49" spans="1:8" x14ac:dyDescent="0.2">
      <c r="A49" s="28">
        <v>5600</v>
      </c>
      <c r="B49" s="10" t="s">
        <v>102</v>
      </c>
      <c r="C49" s="12">
        <v>266000</v>
      </c>
      <c r="D49" s="12">
        <v>161503.53</v>
      </c>
      <c r="E49" s="12">
        <v>427503.53</v>
      </c>
      <c r="F49" s="12">
        <v>305150.78000000003</v>
      </c>
      <c r="G49" s="12">
        <v>285230.77</v>
      </c>
      <c r="H49" s="12">
        <v>122352.75</v>
      </c>
    </row>
    <row r="50" spans="1:8" x14ac:dyDescent="0.2">
      <c r="A50" s="28">
        <v>5700</v>
      </c>
      <c r="B50" s="10" t="s">
        <v>103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</row>
    <row r="51" spans="1:8" x14ac:dyDescent="0.2">
      <c r="A51" s="28">
        <v>5800</v>
      </c>
      <c r="B51" s="10" t="s">
        <v>104</v>
      </c>
      <c r="C51" s="12">
        <v>1600000</v>
      </c>
      <c r="D51" s="12">
        <v>0</v>
      </c>
      <c r="E51" s="12">
        <v>1600000</v>
      </c>
      <c r="F51" s="12">
        <v>0</v>
      </c>
      <c r="G51" s="12">
        <v>0</v>
      </c>
      <c r="H51" s="12">
        <v>1600000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</row>
    <row r="53" spans="1:8" x14ac:dyDescent="0.2">
      <c r="A53" s="29" t="s">
        <v>64</v>
      </c>
      <c r="B53" s="6"/>
      <c r="C53" s="35">
        <v>180510000</v>
      </c>
      <c r="D53" s="35">
        <v>12310466.530000001</v>
      </c>
      <c r="E53" s="35">
        <v>192820466.53</v>
      </c>
      <c r="F53" s="35">
        <v>132702297.81999999</v>
      </c>
      <c r="G53" s="35">
        <v>74535066.050000012</v>
      </c>
      <c r="H53" s="35">
        <v>60118168.710000008</v>
      </c>
    </row>
    <row r="54" spans="1:8" x14ac:dyDescent="0.2">
      <c r="A54" s="28">
        <v>6100</v>
      </c>
      <c r="B54" s="10" t="s">
        <v>106</v>
      </c>
      <c r="C54" s="12">
        <v>180510000</v>
      </c>
      <c r="D54" s="12">
        <v>9113257.8800000008</v>
      </c>
      <c r="E54" s="12">
        <v>189623257.88</v>
      </c>
      <c r="F54" s="12">
        <v>129534844.66</v>
      </c>
      <c r="G54" s="12">
        <v>71548901.430000007</v>
      </c>
      <c r="H54" s="12">
        <v>60088413.219999999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3197208.65</v>
      </c>
      <c r="E55" s="12">
        <v>3197208.65</v>
      </c>
      <c r="F55" s="12">
        <v>3167453.16</v>
      </c>
      <c r="G55" s="12">
        <v>2986164.62</v>
      </c>
      <c r="H55" s="12">
        <v>29755.489999999758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</row>
    <row r="57" spans="1:8" x14ac:dyDescent="0.2">
      <c r="A57" s="29" t="s">
        <v>65</v>
      </c>
      <c r="B57" s="6"/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</row>
    <row r="65" spans="1:8" x14ac:dyDescent="0.2">
      <c r="A65" s="29" t="s">
        <v>66</v>
      </c>
      <c r="B65" s="6"/>
      <c r="C65" s="35">
        <v>0</v>
      </c>
      <c r="D65" s="35">
        <v>3725458.85</v>
      </c>
      <c r="E65" s="35">
        <v>3725458.85</v>
      </c>
      <c r="F65" s="35">
        <v>3362075.75</v>
      </c>
      <c r="G65" s="35">
        <v>3362075.75</v>
      </c>
      <c r="H65" s="35">
        <v>363383.10000000009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3725458.85</v>
      </c>
      <c r="E68" s="12">
        <v>3725458.85</v>
      </c>
      <c r="F68" s="12">
        <v>3362075.75</v>
      </c>
      <c r="G68" s="12">
        <v>3362075.75</v>
      </c>
      <c r="H68" s="12">
        <v>363383.10000000009</v>
      </c>
    </row>
    <row r="69" spans="1:8" x14ac:dyDescent="0.2">
      <c r="A69" s="29" t="s">
        <v>67</v>
      </c>
      <c r="B69" s="6"/>
      <c r="C69" s="35">
        <v>2207142.84</v>
      </c>
      <c r="D69" s="35">
        <v>200272.11</v>
      </c>
      <c r="E69" s="35">
        <v>2407414.9499999997</v>
      </c>
      <c r="F69" s="35">
        <v>2407414.9500000002</v>
      </c>
      <c r="G69" s="35">
        <v>2407414.9500000002</v>
      </c>
      <c r="H69" s="35">
        <v>0</v>
      </c>
    </row>
    <row r="70" spans="1:8" x14ac:dyDescent="0.2">
      <c r="A70" s="28">
        <v>9100</v>
      </c>
      <c r="B70" s="10" t="s">
        <v>116</v>
      </c>
      <c r="C70" s="12">
        <v>1607142.84</v>
      </c>
      <c r="D70" s="12">
        <v>0</v>
      </c>
      <c r="E70" s="12">
        <v>1607142.84</v>
      </c>
      <c r="F70" s="12">
        <v>1607142.84</v>
      </c>
      <c r="G70" s="12">
        <v>1607142.84</v>
      </c>
      <c r="H70" s="12">
        <v>0</v>
      </c>
    </row>
    <row r="71" spans="1:8" x14ac:dyDescent="0.2">
      <c r="A71" s="28">
        <v>9200</v>
      </c>
      <c r="B71" s="10" t="s">
        <v>117</v>
      </c>
      <c r="C71" s="12">
        <v>600000</v>
      </c>
      <c r="D71" s="12">
        <v>200272.11</v>
      </c>
      <c r="E71" s="12">
        <v>800272.11</v>
      </c>
      <c r="F71" s="12">
        <v>800272.11</v>
      </c>
      <c r="G71" s="12">
        <v>800272.11</v>
      </c>
      <c r="H71" s="12">
        <v>0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</row>
    <row r="77" spans="1:8" x14ac:dyDescent="0.2">
      <c r="A77" s="7"/>
      <c r="B77" s="30" t="s">
        <v>51</v>
      </c>
      <c r="C77" s="37">
        <v>500000000</v>
      </c>
      <c r="D77" s="37">
        <v>81922878.579999998</v>
      </c>
      <c r="E77" s="37">
        <v>581922878.58000004</v>
      </c>
      <c r="F77" s="37">
        <v>488099696.75999999</v>
      </c>
      <c r="G77" s="37">
        <v>422920355.48999995</v>
      </c>
      <c r="H77" s="37">
        <v>93823181.819999993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topLeftCell="A10" zoomScaleNormal="100" workbookViewId="0">
      <selection activeCell="B7" sqref="B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304177064.16000003</v>
      </c>
      <c r="D5" s="38">
        <v>63730712.119999997</v>
      </c>
      <c r="E5" s="38">
        <f>C5+D5</f>
        <v>367907776.28000003</v>
      </c>
      <c r="F5" s="38">
        <v>338171114.99000001</v>
      </c>
      <c r="G5" s="38">
        <v>331196667.31</v>
      </c>
      <c r="H5" s="38">
        <f>E5-F5</f>
        <v>29736661.290000021</v>
      </c>
    </row>
    <row r="6" spans="1:8" x14ac:dyDescent="0.2">
      <c r="A6" s="5"/>
      <c r="B6" s="13" t="s">
        <v>1</v>
      </c>
      <c r="C6" s="38">
        <v>185953620</v>
      </c>
      <c r="D6" s="38">
        <v>17492166.460000001</v>
      </c>
      <c r="E6" s="38">
        <f t="shared" ref="E6:E9" si="0">C6+D6</f>
        <v>203445786.46000001</v>
      </c>
      <c r="F6" s="38">
        <v>140943474.13</v>
      </c>
      <c r="G6" s="38">
        <v>82741638.540000007</v>
      </c>
      <c r="H6" s="38">
        <f t="shared" ref="H6:H9" si="1">E6-F6</f>
        <v>62502312.330000013</v>
      </c>
    </row>
    <row r="7" spans="1:8" x14ac:dyDescent="0.2">
      <c r="A7" s="5"/>
      <c r="B7" s="13" t="s">
        <v>2</v>
      </c>
      <c r="C7" s="38">
        <v>1607142.84</v>
      </c>
      <c r="D7" s="38">
        <v>0</v>
      </c>
      <c r="E7" s="38">
        <f t="shared" si="0"/>
        <v>1607142.84</v>
      </c>
      <c r="F7" s="38">
        <v>1607142.84</v>
      </c>
      <c r="G7" s="38">
        <v>1607142.84</v>
      </c>
      <c r="H7" s="38">
        <f t="shared" si="1"/>
        <v>0</v>
      </c>
    </row>
    <row r="8" spans="1:8" x14ac:dyDescent="0.2">
      <c r="A8" s="5"/>
      <c r="B8" s="13" t="s">
        <v>40</v>
      </c>
      <c r="C8" s="38">
        <v>8262173</v>
      </c>
      <c r="D8" s="38">
        <v>700000</v>
      </c>
      <c r="E8" s="38">
        <f t="shared" si="0"/>
        <v>8962173</v>
      </c>
      <c r="F8" s="38">
        <v>7377964.7999999998</v>
      </c>
      <c r="G8" s="38">
        <v>7374906.7999999998</v>
      </c>
      <c r="H8" s="38">
        <f t="shared" si="1"/>
        <v>1584208.2000000002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 t="shared" si="0"/>
        <v>0</v>
      </c>
      <c r="F9" s="39">
        <v>0</v>
      </c>
      <c r="G9" s="39">
        <v>0</v>
      </c>
      <c r="H9" s="39">
        <f t="shared" si="1"/>
        <v>0</v>
      </c>
    </row>
    <row r="10" spans="1:8" x14ac:dyDescent="0.2">
      <c r="A10" s="14"/>
      <c r="B10" s="30" t="s">
        <v>51</v>
      </c>
      <c r="C10" s="37">
        <v>500000000</v>
      </c>
      <c r="D10" s="37">
        <v>81922878.579999998</v>
      </c>
      <c r="E10" s="37">
        <v>581922878.58000004</v>
      </c>
      <c r="F10" s="37">
        <v>488099696.75999999</v>
      </c>
      <c r="G10" s="37">
        <v>422920355.49000001</v>
      </c>
      <c r="H10" s="37">
        <v>93823181.820000038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GridLines="0" tabSelected="1" workbookViewId="0">
      <selection activeCell="F35" sqref="F35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190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131</v>
      </c>
      <c r="C6" s="12">
        <v>1652654</v>
      </c>
      <c r="D6" s="12">
        <v>0</v>
      </c>
      <c r="E6" s="12">
        <f>C6+D6</f>
        <v>1652654</v>
      </c>
      <c r="F6" s="12">
        <v>1652653.16</v>
      </c>
      <c r="G6" s="12">
        <v>1529386.92</v>
      </c>
      <c r="H6" s="12">
        <f>E6-F6</f>
        <v>0.84000000008381903</v>
      </c>
    </row>
    <row r="7" spans="1:8" x14ac:dyDescent="0.2">
      <c r="A7" s="4"/>
      <c r="B7" s="15" t="s">
        <v>132</v>
      </c>
      <c r="C7" s="12">
        <v>1831783</v>
      </c>
      <c r="D7" s="12">
        <v>50000</v>
      </c>
      <c r="E7" s="12">
        <f t="shared" ref="E7:E64" si="0">C7+D7</f>
        <v>1881783</v>
      </c>
      <c r="F7" s="12">
        <v>1662511.42</v>
      </c>
      <c r="G7" s="12">
        <v>1662511.42</v>
      </c>
      <c r="H7" s="12">
        <f t="shared" ref="H7:H64" si="1">E7-F7</f>
        <v>219271.58000000007</v>
      </c>
    </row>
    <row r="8" spans="1:8" x14ac:dyDescent="0.2">
      <c r="A8" s="4"/>
      <c r="B8" s="15" t="s">
        <v>133</v>
      </c>
      <c r="C8" s="12">
        <v>10776713</v>
      </c>
      <c r="D8" s="12">
        <v>400000</v>
      </c>
      <c r="E8" s="12">
        <f t="shared" si="0"/>
        <v>11176713</v>
      </c>
      <c r="F8" s="12">
        <v>11093998.01</v>
      </c>
      <c r="G8" s="12">
        <v>11071998.01</v>
      </c>
      <c r="H8" s="12">
        <f t="shared" si="1"/>
        <v>82714.990000000224</v>
      </c>
    </row>
    <row r="9" spans="1:8" x14ac:dyDescent="0.2">
      <c r="A9" s="4"/>
      <c r="B9" s="15" t="s">
        <v>134</v>
      </c>
      <c r="C9" s="12">
        <v>2086067</v>
      </c>
      <c r="D9" s="12">
        <v>1400000</v>
      </c>
      <c r="E9" s="12">
        <f t="shared" si="0"/>
        <v>3486067</v>
      </c>
      <c r="F9" s="12">
        <v>2155862.5699999998</v>
      </c>
      <c r="G9" s="12">
        <v>2131758.67</v>
      </c>
      <c r="H9" s="12">
        <f t="shared" si="1"/>
        <v>1330204.4300000002</v>
      </c>
    </row>
    <row r="10" spans="1:8" x14ac:dyDescent="0.2">
      <c r="A10" s="4"/>
      <c r="B10" s="15" t="s">
        <v>135</v>
      </c>
      <c r="C10" s="12">
        <v>10050715</v>
      </c>
      <c r="D10" s="12">
        <v>1845000</v>
      </c>
      <c r="E10" s="12">
        <f t="shared" si="0"/>
        <v>11895715</v>
      </c>
      <c r="F10" s="12">
        <v>11400543.779999999</v>
      </c>
      <c r="G10" s="12">
        <v>11400543.779999999</v>
      </c>
      <c r="H10" s="12">
        <f t="shared" si="1"/>
        <v>495171.22000000067</v>
      </c>
    </row>
    <row r="11" spans="1:8" x14ac:dyDescent="0.2">
      <c r="A11" s="4"/>
      <c r="B11" s="15" t="s">
        <v>136</v>
      </c>
      <c r="C11" s="12">
        <v>4469400</v>
      </c>
      <c r="D11" s="12">
        <v>128000</v>
      </c>
      <c r="E11" s="12">
        <f t="shared" si="0"/>
        <v>4597400</v>
      </c>
      <c r="F11" s="12">
        <v>4491602.66</v>
      </c>
      <c r="G11" s="12">
        <v>4227818.66</v>
      </c>
      <c r="H11" s="12">
        <f t="shared" si="1"/>
        <v>105797.33999999985</v>
      </c>
    </row>
    <row r="12" spans="1:8" x14ac:dyDescent="0.2">
      <c r="A12" s="4"/>
      <c r="B12" s="15" t="s">
        <v>137</v>
      </c>
      <c r="C12" s="12">
        <v>2066938</v>
      </c>
      <c r="D12" s="12">
        <v>88000</v>
      </c>
      <c r="E12" s="12">
        <f t="shared" si="0"/>
        <v>2154938</v>
      </c>
      <c r="F12" s="12">
        <v>2110958.63</v>
      </c>
      <c r="G12" s="12">
        <v>2110958.63</v>
      </c>
      <c r="H12" s="12">
        <f t="shared" si="1"/>
        <v>43979.370000000112</v>
      </c>
    </row>
    <row r="13" spans="1:8" x14ac:dyDescent="0.2">
      <c r="A13" s="4"/>
      <c r="B13" s="15" t="s">
        <v>138</v>
      </c>
      <c r="C13" s="12">
        <v>3713242</v>
      </c>
      <c r="D13" s="12">
        <v>9000</v>
      </c>
      <c r="E13" s="12">
        <f t="shared" si="0"/>
        <v>3722242</v>
      </c>
      <c r="F13" s="12">
        <v>3095029.47</v>
      </c>
      <c r="G13" s="12">
        <v>3095029.47</v>
      </c>
      <c r="H13" s="12">
        <f t="shared" si="1"/>
        <v>627212.5299999998</v>
      </c>
    </row>
    <row r="14" spans="1:8" x14ac:dyDescent="0.2">
      <c r="A14" s="4"/>
      <c r="B14" s="15" t="s">
        <v>139</v>
      </c>
      <c r="C14" s="12">
        <v>1919015</v>
      </c>
      <c r="D14" s="12">
        <v>100000</v>
      </c>
      <c r="E14" s="12">
        <f t="shared" si="0"/>
        <v>2019015</v>
      </c>
      <c r="F14" s="12">
        <v>1747347.87</v>
      </c>
      <c r="G14" s="12">
        <v>1711483.13</v>
      </c>
      <c r="H14" s="12">
        <f t="shared" si="1"/>
        <v>271667.12999999989</v>
      </c>
    </row>
    <row r="15" spans="1:8" x14ac:dyDescent="0.2">
      <c r="A15" s="4"/>
      <c r="B15" s="15" t="s">
        <v>140</v>
      </c>
      <c r="C15" s="12">
        <v>617181</v>
      </c>
      <c r="D15" s="12">
        <v>0</v>
      </c>
      <c r="E15" s="12">
        <f t="shared" si="0"/>
        <v>617181</v>
      </c>
      <c r="F15" s="12">
        <v>460051.3</v>
      </c>
      <c r="G15" s="12">
        <v>460051.3</v>
      </c>
      <c r="H15" s="12">
        <f t="shared" si="1"/>
        <v>157129.70000000001</v>
      </c>
    </row>
    <row r="16" spans="1:8" x14ac:dyDescent="0.2">
      <c r="A16" s="4"/>
      <c r="B16" s="15" t="s">
        <v>141</v>
      </c>
      <c r="C16" s="12">
        <v>287103</v>
      </c>
      <c r="D16" s="12">
        <v>1</v>
      </c>
      <c r="E16" s="12">
        <f t="shared" si="0"/>
        <v>287104</v>
      </c>
      <c r="F16" s="12">
        <v>285597.84000000003</v>
      </c>
      <c r="G16" s="12">
        <v>285598.84000000003</v>
      </c>
      <c r="H16" s="12">
        <f t="shared" si="1"/>
        <v>1506.1599999999744</v>
      </c>
    </row>
    <row r="17" spans="1:8" x14ac:dyDescent="0.2">
      <c r="A17" s="4"/>
      <c r="B17" s="15" t="s">
        <v>142</v>
      </c>
      <c r="C17" s="12">
        <v>595685</v>
      </c>
      <c r="D17" s="12">
        <v>500</v>
      </c>
      <c r="E17" s="12">
        <f t="shared" si="0"/>
        <v>596185</v>
      </c>
      <c r="F17" s="12">
        <v>423671.89</v>
      </c>
      <c r="G17" s="12">
        <v>423671.89</v>
      </c>
      <c r="H17" s="12">
        <f t="shared" si="1"/>
        <v>172513.11</v>
      </c>
    </row>
    <row r="18" spans="1:8" x14ac:dyDescent="0.2">
      <c r="A18" s="4"/>
      <c r="B18" s="15" t="s">
        <v>143</v>
      </c>
      <c r="C18" s="12">
        <v>73894326.310000002</v>
      </c>
      <c r="D18" s="12">
        <v>7550416.3300000001</v>
      </c>
      <c r="E18" s="12">
        <f t="shared" si="0"/>
        <v>81444742.640000001</v>
      </c>
      <c r="F18" s="12">
        <v>53496029.240000002</v>
      </c>
      <c r="G18" s="12">
        <v>51880539.640000001</v>
      </c>
      <c r="H18" s="12">
        <f t="shared" si="1"/>
        <v>27948713.399999999</v>
      </c>
    </row>
    <row r="19" spans="1:8" x14ac:dyDescent="0.2">
      <c r="A19" s="4"/>
      <c r="B19" s="15" t="s">
        <v>144</v>
      </c>
      <c r="C19" s="12">
        <v>5862602</v>
      </c>
      <c r="D19" s="12">
        <v>39614.019999999997</v>
      </c>
      <c r="E19" s="12">
        <f t="shared" si="0"/>
        <v>5902216.0199999996</v>
      </c>
      <c r="F19" s="12">
        <v>4404826.21</v>
      </c>
      <c r="G19" s="12">
        <v>4404826.21</v>
      </c>
      <c r="H19" s="12">
        <f t="shared" si="1"/>
        <v>1497389.8099999996</v>
      </c>
    </row>
    <row r="20" spans="1:8" x14ac:dyDescent="0.2">
      <c r="A20" s="4"/>
      <c r="B20" s="15" t="s">
        <v>145</v>
      </c>
      <c r="C20" s="12">
        <v>3278765</v>
      </c>
      <c r="D20" s="12">
        <v>-1800000</v>
      </c>
      <c r="E20" s="12">
        <f t="shared" si="0"/>
        <v>1478765</v>
      </c>
      <c r="F20" s="12">
        <v>1366082.5</v>
      </c>
      <c r="G20" s="12">
        <v>1366082.5</v>
      </c>
      <c r="H20" s="12">
        <f t="shared" si="1"/>
        <v>112682.5</v>
      </c>
    </row>
    <row r="21" spans="1:8" x14ac:dyDescent="0.2">
      <c r="A21" s="4"/>
      <c r="B21" s="15" t="s">
        <v>146</v>
      </c>
      <c r="C21" s="12">
        <v>502725</v>
      </c>
      <c r="D21" s="12">
        <v>108000</v>
      </c>
      <c r="E21" s="12">
        <f t="shared" si="0"/>
        <v>610725</v>
      </c>
      <c r="F21" s="12">
        <v>383847.46</v>
      </c>
      <c r="G21" s="12">
        <v>383847.46</v>
      </c>
      <c r="H21" s="12">
        <f t="shared" si="1"/>
        <v>226877.53999999998</v>
      </c>
    </row>
    <row r="22" spans="1:8" x14ac:dyDescent="0.2">
      <c r="A22" s="4"/>
      <c r="B22" s="15" t="s">
        <v>147</v>
      </c>
      <c r="C22" s="12">
        <v>537376</v>
      </c>
      <c r="D22" s="12">
        <v>0</v>
      </c>
      <c r="E22" s="12">
        <f t="shared" si="0"/>
        <v>537376</v>
      </c>
      <c r="F22" s="12">
        <v>363931.71</v>
      </c>
      <c r="G22" s="12">
        <v>363931.71</v>
      </c>
      <c r="H22" s="12">
        <f t="shared" si="1"/>
        <v>173444.28999999998</v>
      </c>
    </row>
    <row r="23" spans="1:8" x14ac:dyDescent="0.2">
      <c r="A23" s="4"/>
      <c r="B23" s="15" t="s">
        <v>148</v>
      </c>
      <c r="C23" s="12">
        <v>356859</v>
      </c>
      <c r="D23" s="12">
        <v>0</v>
      </c>
      <c r="E23" s="12">
        <f t="shared" si="0"/>
        <v>356859</v>
      </c>
      <c r="F23" s="12">
        <v>356284.36</v>
      </c>
      <c r="G23" s="12">
        <v>356284.36</v>
      </c>
      <c r="H23" s="12">
        <f t="shared" si="1"/>
        <v>574.64000000001397</v>
      </c>
    </row>
    <row r="24" spans="1:8" x14ac:dyDescent="0.2">
      <c r="A24" s="4"/>
      <c r="B24" s="15" t="s">
        <v>149</v>
      </c>
      <c r="C24" s="12">
        <v>375893</v>
      </c>
      <c r="D24" s="12">
        <v>0</v>
      </c>
      <c r="E24" s="12">
        <f t="shared" si="0"/>
        <v>375893</v>
      </c>
      <c r="F24" s="12">
        <v>289262.65999999997</v>
      </c>
      <c r="G24" s="12">
        <v>289262.65999999997</v>
      </c>
      <c r="H24" s="12">
        <f t="shared" si="1"/>
        <v>86630.340000000026</v>
      </c>
    </row>
    <row r="25" spans="1:8" x14ac:dyDescent="0.2">
      <c r="A25" s="4"/>
      <c r="B25" s="15" t="s">
        <v>150</v>
      </c>
      <c r="C25" s="12">
        <v>369893</v>
      </c>
      <c r="D25" s="12">
        <v>0</v>
      </c>
      <c r="E25" s="12">
        <f t="shared" si="0"/>
        <v>369893</v>
      </c>
      <c r="F25" s="12">
        <v>254718.83</v>
      </c>
      <c r="G25" s="12">
        <v>254718.83</v>
      </c>
      <c r="H25" s="12">
        <f t="shared" si="1"/>
        <v>115174.17000000001</v>
      </c>
    </row>
    <row r="26" spans="1:8" x14ac:dyDescent="0.2">
      <c r="A26" s="4"/>
      <c r="B26" s="15" t="s">
        <v>151</v>
      </c>
      <c r="C26" s="12">
        <v>1279479</v>
      </c>
      <c r="D26" s="12">
        <v>-4731.22</v>
      </c>
      <c r="E26" s="12">
        <f t="shared" si="0"/>
        <v>1274747.78</v>
      </c>
      <c r="F26" s="12">
        <v>1222188.1200000001</v>
      </c>
      <c r="G26" s="12">
        <v>1222456.8999999999</v>
      </c>
      <c r="H26" s="12">
        <f t="shared" si="1"/>
        <v>52559.659999999916</v>
      </c>
    </row>
    <row r="27" spans="1:8" x14ac:dyDescent="0.2">
      <c r="A27" s="4"/>
      <c r="B27" s="15" t="s">
        <v>152</v>
      </c>
      <c r="C27" s="12">
        <v>1036075</v>
      </c>
      <c r="D27" s="12">
        <v>0</v>
      </c>
      <c r="E27" s="12">
        <f t="shared" si="0"/>
        <v>1036075</v>
      </c>
      <c r="F27" s="12">
        <v>1032389.04</v>
      </c>
      <c r="G27" s="12">
        <v>1032389.04</v>
      </c>
      <c r="H27" s="12">
        <f t="shared" si="1"/>
        <v>3685.9599999999627</v>
      </c>
    </row>
    <row r="28" spans="1:8" x14ac:dyDescent="0.2">
      <c r="A28" s="4"/>
      <c r="B28" s="15" t="s">
        <v>153</v>
      </c>
      <c r="C28" s="12">
        <v>167797228</v>
      </c>
      <c r="D28" s="12">
        <v>20757512.739999998</v>
      </c>
      <c r="E28" s="12">
        <f t="shared" si="0"/>
        <v>188554740.74000001</v>
      </c>
      <c r="F28" s="12">
        <v>145302292.86000001</v>
      </c>
      <c r="G28" s="12">
        <v>87135061.090000004</v>
      </c>
      <c r="H28" s="12">
        <f t="shared" si="1"/>
        <v>43252447.879999995</v>
      </c>
    </row>
    <row r="29" spans="1:8" x14ac:dyDescent="0.2">
      <c r="A29" s="4"/>
      <c r="B29" s="15" t="s">
        <v>154</v>
      </c>
      <c r="C29" s="12">
        <v>4981443</v>
      </c>
      <c r="D29" s="12">
        <v>0</v>
      </c>
      <c r="E29" s="12">
        <f t="shared" si="0"/>
        <v>4981443</v>
      </c>
      <c r="F29" s="12">
        <v>4801332.0999999996</v>
      </c>
      <c r="G29" s="12">
        <v>4801332.0999999996</v>
      </c>
      <c r="H29" s="12">
        <f t="shared" si="1"/>
        <v>180110.90000000037</v>
      </c>
    </row>
    <row r="30" spans="1:8" x14ac:dyDescent="0.2">
      <c r="A30" s="4"/>
      <c r="B30" s="15" t="s">
        <v>155</v>
      </c>
      <c r="C30" s="12">
        <v>1867828</v>
      </c>
      <c r="D30" s="12">
        <v>0</v>
      </c>
      <c r="E30" s="12">
        <f t="shared" si="0"/>
        <v>1867828</v>
      </c>
      <c r="F30" s="12">
        <v>1857009.59</v>
      </c>
      <c r="G30" s="12">
        <v>1857009.59</v>
      </c>
      <c r="H30" s="12">
        <f t="shared" si="1"/>
        <v>10818.409999999916</v>
      </c>
    </row>
    <row r="31" spans="1:8" x14ac:dyDescent="0.2">
      <c r="A31" s="4"/>
      <c r="B31" s="15" t="s">
        <v>156</v>
      </c>
      <c r="C31" s="12">
        <v>1778864</v>
      </c>
      <c r="D31" s="12">
        <v>90200</v>
      </c>
      <c r="E31" s="12">
        <f t="shared" si="0"/>
        <v>1869064</v>
      </c>
      <c r="F31" s="12">
        <v>1464468.45</v>
      </c>
      <c r="G31" s="12">
        <v>1383128.42</v>
      </c>
      <c r="H31" s="12">
        <f t="shared" si="1"/>
        <v>404595.55000000005</v>
      </c>
    </row>
    <row r="32" spans="1:8" x14ac:dyDescent="0.2">
      <c r="A32" s="4"/>
      <c r="B32" s="15" t="s">
        <v>157</v>
      </c>
      <c r="C32" s="12">
        <v>25851867</v>
      </c>
      <c r="D32" s="12">
        <v>580000</v>
      </c>
      <c r="E32" s="12">
        <f t="shared" si="0"/>
        <v>26431867</v>
      </c>
      <c r="F32" s="12">
        <v>26179179.329999998</v>
      </c>
      <c r="G32" s="12">
        <v>26179179.329999998</v>
      </c>
      <c r="H32" s="12">
        <f t="shared" si="1"/>
        <v>252687.67000000179</v>
      </c>
    </row>
    <row r="33" spans="1:8" x14ac:dyDescent="0.2">
      <c r="A33" s="4"/>
      <c r="B33" s="15" t="s">
        <v>158</v>
      </c>
      <c r="C33" s="12">
        <v>8845505</v>
      </c>
      <c r="D33" s="12">
        <v>6700</v>
      </c>
      <c r="E33" s="12">
        <f t="shared" si="0"/>
        <v>8852205</v>
      </c>
      <c r="F33" s="12">
        <v>6961892.8899999997</v>
      </c>
      <c r="G33" s="12">
        <v>6921858.0899999999</v>
      </c>
      <c r="H33" s="12">
        <f t="shared" si="1"/>
        <v>1890312.1100000003</v>
      </c>
    </row>
    <row r="34" spans="1:8" x14ac:dyDescent="0.2">
      <c r="A34" s="4"/>
      <c r="B34" s="15" t="s">
        <v>159</v>
      </c>
      <c r="C34" s="12">
        <v>4385661</v>
      </c>
      <c r="D34" s="12">
        <v>433000</v>
      </c>
      <c r="E34" s="12">
        <f t="shared" si="0"/>
        <v>4818661</v>
      </c>
      <c r="F34" s="12">
        <v>4166568.22</v>
      </c>
      <c r="G34" s="12">
        <v>4163334.62</v>
      </c>
      <c r="H34" s="12">
        <f t="shared" si="1"/>
        <v>652092.7799999998</v>
      </c>
    </row>
    <row r="35" spans="1:8" x14ac:dyDescent="0.2">
      <c r="A35" s="4"/>
      <c r="B35" s="15" t="s">
        <v>160</v>
      </c>
      <c r="C35" s="12">
        <v>3953533</v>
      </c>
      <c r="D35" s="12">
        <v>200500</v>
      </c>
      <c r="E35" s="12">
        <f t="shared" si="0"/>
        <v>4154033</v>
      </c>
      <c r="F35" s="12">
        <v>4009998.52</v>
      </c>
      <c r="G35" s="12">
        <v>4009998.52</v>
      </c>
      <c r="H35" s="12">
        <f t="shared" si="1"/>
        <v>144034.47999999998</v>
      </c>
    </row>
    <row r="36" spans="1:8" x14ac:dyDescent="0.2">
      <c r="A36" s="4"/>
      <c r="B36" s="15" t="s">
        <v>161</v>
      </c>
      <c r="C36" s="12">
        <v>2409582</v>
      </c>
      <c r="D36" s="12">
        <v>39800</v>
      </c>
      <c r="E36" s="12">
        <f t="shared" si="0"/>
        <v>2449382</v>
      </c>
      <c r="F36" s="12">
        <v>2342316.98</v>
      </c>
      <c r="G36" s="12">
        <v>2342316.98</v>
      </c>
      <c r="H36" s="12">
        <f t="shared" si="1"/>
        <v>107065.02000000002</v>
      </c>
    </row>
    <row r="37" spans="1:8" x14ac:dyDescent="0.2">
      <c r="A37" s="4"/>
      <c r="B37" s="15" t="s">
        <v>162</v>
      </c>
      <c r="C37" s="12">
        <v>3799573</v>
      </c>
      <c r="D37" s="12">
        <v>255000</v>
      </c>
      <c r="E37" s="12">
        <f t="shared" si="0"/>
        <v>4054573</v>
      </c>
      <c r="F37" s="12">
        <v>2877441.96</v>
      </c>
      <c r="G37" s="12">
        <v>2877441.96</v>
      </c>
      <c r="H37" s="12">
        <f t="shared" si="1"/>
        <v>1177131.04</v>
      </c>
    </row>
    <row r="38" spans="1:8" x14ac:dyDescent="0.2">
      <c r="A38" s="4"/>
      <c r="B38" s="15" t="s">
        <v>163</v>
      </c>
      <c r="C38" s="12">
        <v>5821304</v>
      </c>
      <c r="D38" s="12">
        <v>14256148.85</v>
      </c>
      <c r="E38" s="12">
        <f t="shared" si="0"/>
        <v>20077452.850000001</v>
      </c>
      <c r="F38" s="12">
        <v>19924848.850000001</v>
      </c>
      <c r="G38" s="12">
        <v>17428832.75</v>
      </c>
      <c r="H38" s="12">
        <f t="shared" si="1"/>
        <v>152604</v>
      </c>
    </row>
    <row r="39" spans="1:8" x14ac:dyDescent="0.2">
      <c r="A39" s="4"/>
      <c r="B39" s="15" t="s">
        <v>164</v>
      </c>
      <c r="C39" s="12">
        <v>739371.81</v>
      </c>
      <c r="D39" s="12">
        <v>60000</v>
      </c>
      <c r="E39" s="12">
        <f t="shared" si="0"/>
        <v>799371.81</v>
      </c>
      <c r="F39" s="12">
        <v>709669.54</v>
      </c>
      <c r="G39" s="12">
        <v>709669.54</v>
      </c>
      <c r="H39" s="12">
        <f t="shared" si="1"/>
        <v>89702.270000000019</v>
      </c>
    </row>
    <row r="40" spans="1:8" x14ac:dyDescent="0.2">
      <c r="A40" s="4"/>
      <c r="B40" s="15" t="s">
        <v>165</v>
      </c>
      <c r="C40" s="12">
        <v>806567</v>
      </c>
      <c r="D40" s="12">
        <v>15109000</v>
      </c>
      <c r="E40" s="12">
        <f t="shared" si="0"/>
        <v>15915567</v>
      </c>
      <c r="F40" s="12">
        <v>13310794.380000001</v>
      </c>
      <c r="G40" s="12">
        <v>13218794.380000001</v>
      </c>
      <c r="H40" s="12">
        <f t="shared" si="1"/>
        <v>2604772.6199999992</v>
      </c>
    </row>
    <row r="41" spans="1:8" x14ac:dyDescent="0.2">
      <c r="A41" s="4"/>
      <c r="B41" s="15" t="s">
        <v>166</v>
      </c>
      <c r="C41" s="12">
        <v>873127</v>
      </c>
      <c r="D41" s="12">
        <v>0</v>
      </c>
      <c r="E41" s="12">
        <f t="shared" si="0"/>
        <v>873127</v>
      </c>
      <c r="F41" s="12">
        <v>0</v>
      </c>
      <c r="G41" s="12">
        <v>0</v>
      </c>
      <c r="H41" s="12">
        <f t="shared" si="1"/>
        <v>873127</v>
      </c>
    </row>
    <row r="42" spans="1:8" x14ac:dyDescent="0.2">
      <c r="A42" s="4"/>
      <c r="B42" s="15" t="s">
        <v>167</v>
      </c>
      <c r="C42" s="12">
        <v>1565234</v>
      </c>
      <c r="D42" s="12">
        <v>50000</v>
      </c>
      <c r="E42" s="12">
        <f t="shared" si="0"/>
        <v>1615234</v>
      </c>
      <c r="F42" s="12">
        <v>1392859.97</v>
      </c>
      <c r="G42" s="12">
        <v>812859.97</v>
      </c>
      <c r="H42" s="12">
        <f t="shared" si="1"/>
        <v>222374.03000000003</v>
      </c>
    </row>
    <row r="43" spans="1:8" x14ac:dyDescent="0.2">
      <c r="A43" s="4"/>
      <c r="B43" s="15" t="s">
        <v>168</v>
      </c>
      <c r="C43" s="12">
        <v>1762651</v>
      </c>
      <c r="D43" s="12">
        <v>583000</v>
      </c>
      <c r="E43" s="12">
        <f t="shared" si="0"/>
        <v>2345651</v>
      </c>
      <c r="F43" s="12">
        <v>2159358.89</v>
      </c>
      <c r="G43" s="12">
        <v>2159358.89</v>
      </c>
      <c r="H43" s="12">
        <f t="shared" si="1"/>
        <v>186292.10999999987</v>
      </c>
    </row>
    <row r="44" spans="1:8" x14ac:dyDescent="0.2">
      <c r="A44" s="4"/>
      <c r="B44" s="15" t="s">
        <v>169</v>
      </c>
      <c r="C44" s="12">
        <v>304674</v>
      </c>
      <c r="D44" s="12">
        <v>54000.5</v>
      </c>
      <c r="E44" s="12">
        <f t="shared" si="0"/>
        <v>358674.5</v>
      </c>
      <c r="F44" s="12">
        <v>355873.81</v>
      </c>
      <c r="G44" s="12">
        <v>355874.31</v>
      </c>
      <c r="H44" s="12">
        <f t="shared" si="1"/>
        <v>2800.6900000000023</v>
      </c>
    </row>
    <row r="45" spans="1:8" x14ac:dyDescent="0.2">
      <c r="A45" s="4"/>
      <c r="B45" s="15" t="s">
        <v>170</v>
      </c>
      <c r="C45" s="12">
        <v>2646767</v>
      </c>
      <c r="D45" s="12">
        <v>225000</v>
      </c>
      <c r="E45" s="12">
        <f t="shared" si="0"/>
        <v>2871767</v>
      </c>
      <c r="F45" s="12">
        <v>2361306.31</v>
      </c>
      <c r="G45" s="12">
        <v>2361306.31</v>
      </c>
      <c r="H45" s="12">
        <f t="shared" si="1"/>
        <v>510460.68999999994</v>
      </c>
    </row>
    <row r="46" spans="1:8" x14ac:dyDescent="0.2">
      <c r="A46" s="4"/>
      <c r="B46" s="15" t="s">
        <v>171</v>
      </c>
      <c r="C46" s="12">
        <v>6676382</v>
      </c>
      <c r="D46" s="12">
        <v>850000</v>
      </c>
      <c r="E46" s="12">
        <f t="shared" si="0"/>
        <v>7526382</v>
      </c>
      <c r="F46" s="12">
        <v>7230233.21</v>
      </c>
      <c r="G46" s="12">
        <v>7230233.21</v>
      </c>
      <c r="H46" s="12">
        <f t="shared" si="1"/>
        <v>296148.79000000004</v>
      </c>
    </row>
    <row r="47" spans="1:8" x14ac:dyDescent="0.2">
      <c r="A47" s="4"/>
      <c r="B47" s="15" t="s">
        <v>172</v>
      </c>
      <c r="C47" s="12">
        <v>833188</v>
      </c>
      <c r="D47" s="12">
        <v>0</v>
      </c>
      <c r="E47" s="12">
        <f t="shared" si="0"/>
        <v>833188</v>
      </c>
      <c r="F47" s="12">
        <v>825737.14</v>
      </c>
      <c r="G47" s="12">
        <v>825737.14</v>
      </c>
      <c r="H47" s="12">
        <f t="shared" si="1"/>
        <v>7450.859999999986</v>
      </c>
    </row>
    <row r="48" spans="1:8" x14ac:dyDescent="0.2">
      <c r="A48" s="4"/>
      <c r="B48" s="15" t="s">
        <v>173</v>
      </c>
      <c r="C48" s="12">
        <v>363487</v>
      </c>
      <c r="D48" s="12">
        <v>1.6</v>
      </c>
      <c r="E48" s="12">
        <f t="shared" si="0"/>
        <v>363488.6</v>
      </c>
      <c r="F48" s="12">
        <v>354487</v>
      </c>
      <c r="G48" s="12">
        <v>354488.6</v>
      </c>
      <c r="H48" s="12">
        <f t="shared" si="1"/>
        <v>9001.5999999999767</v>
      </c>
    </row>
    <row r="49" spans="1:8" x14ac:dyDescent="0.2">
      <c r="A49" s="4"/>
      <c r="B49" s="15" t="s">
        <v>174</v>
      </c>
      <c r="C49" s="12">
        <v>28415393</v>
      </c>
      <c r="D49" s="12">
        <v>6492310.2699999996</v>
      </c>
      <c r="E49" s="12">
        <f t="shared" si="0"/>
        <v>34907703.269999996</v>
      </c>
      <c r="F49" s="12">
        <v>32354352.379999999</v>
      </c>
      <c r="G49" s="12">
        <v>32167249.579999998</v>
      </c>
      <c r="H49" s="12">
        <f t="shared" si="1"/>
        <v>2553350.8899999969</v>
      </c>
    </row>
    <row r="50" spans="1:8" x14ac:dyDescent="0.2">
      <c r="A50" s="4"/>
      <c r="B50" s="15" t="s">
        <v>175</v>
      </c>
      <c r="C50" s="12">
        <v>1404900</v>
      </c>
      <c r="D50" s="12">
        <v>0</v>
      </c>
      <c r="E50" s="12">
        <f t="shared" si="0"/>
        <v>1404900</v>
      </c>
      <c r="F50" s="12">
        <v>1371799.89</v>
      </c>
      <c r="G50" s="12">
        <v>1371799.89</v>
      </c>
      <c r="H50" s="12">
        <f t="shared" si="1"/>
        <v>33100.110000000102</v>
      </c>
    </row>
    <row r="51" spans="1:8" x14ac:dyDescent="0.2">
      <c r="A51" s="4"/>
      <c r="B51" s="15" t="s">
        <v>176</v>
      </c>
      <c r="C51" s="12">
        <v>14326164</v>
      </c>
      <c r="D51" s="12">
        <v>5025000</v>
      </c>
      <c r="E51" s="12">
        <f t="shared" si="0"/>
        <v>19351164</v>
      </c>
      <c r="F51" s="12">
        <v>16604679.24</v>
      </c>
      <c r="G51" s="12">
        <v>16598849.26</v>
      </c>
      <c r="H51" s="12">
        <f t="shared" si="1"/>
        <v>2746484.76</v>
      </c>
    </row>
    <row r="52" spans="1:8" x14ac:dyDescent="0.2">
      <c r="A52" s="4"/>
      <c r="B52" s="15" t="s">
        <v>177</v>
      </c>
      <c r="C52" s="12">
        <v>996889</v>
      </c>
      <c r="D52" s="12">
        <v>170000</v>
      </c>
      <c r="E52" s="12">
        <f t="shared" si="0"/>
        <v>1166889</v>
      </c>
      <c r="F52" s="12">
        <v>1135998.31</v>
      </c>
      <c r="G52" s="12">
        <v>1119560.68</v>
      </c>
      <c r="H52" s="12">
        <f t="shared" si="1"/>
        <v>30890.689999999944</v>
      </c>
    </row>
    <row r="53" spans="1:8" x14ac:dyDescent="0.2">
      <c r="A53" s="4"/>
      <c r="B53" s="15" t="s">
        <v>178</v>
      </c>
      <c r="C53" s="12">
        <v>1925970</v>
      </c>
      <c r="D53" s="12">
        <v>318000</v>
      </c>
      <c r="E53" s="12">
        <f t="shared" si="0"/>
        <v>2243970</v>
      </c>
      <c r="F53" s="12">
        <v>2095503.62</v>
      </c>
      <c r="G53" s="12">
        <v>2095503.62</v>
      </c>
      <c r="H53" s="12">
        <f t="shared" si="1"/>
        <v>148466.37999999989</v>
      </c>
    </row>
    <row r="54" spans="1:8" x14ac:dyDescent="0.2">
      <c r="A54" s="4"/>
      <c r="B54" s="15" t="s">
        <v>179</v>
      </c>
      <c r="C54" s="12">
        <v>3139442</v>
      </c>
      <c r="D54" s="12">
        <v>236700</v>
      </c>
      <c r="E54" s="12">
        <f t="shared" si="0"/>
        <v>3376142</v>
      </c>
      <c r="F54" s="12">
        <v>3191396.01</v>
      </c>
      <c r="G54" s="12">
        <v>3191396.01</v>
      </c>
      <c r="H54" s="12">
        <f t="shared" si="1"/>
        <v>184745.99000000022</v>
      </c>
    </row>
    <row r="55" spans="1:8" x14ac:dyDescent="0.2">
      <c r="A55" s="4"/>
      <c r="B55" s="15" t="s">
        <v>180</v>
      </c>
      <c r="C55" s="12">
        <v>1063333</v>
      </c>
      <c r="D55" s="12">
        <v>30000</v>
      </c>
      <c r="E55" s="12">
        <f t="shared" si="0"/>
        <v>1093333</v>
      </c>
      <c r="F55" s="12">
        <v>917173.23</v>
      </c>
      <c r="G55" s="12">
        <v>917173.23</v>
      </c>
      <c r="H55" s="12">
        <f t="shared" si="1"/>
        <v>176159.77000000002</v>
      </c>
    </row>
    <row r="56" spans="1:8" x14ac:dyDescent="0.2">
      <c r="A56" s="4"/>
      <c r="B56" s="15" t="s">
        <v>181</v>
      </c>
      <c r="C56" s="12">
        <v>3517895</v>
      </c>
      <c r="D56" s="12">
        <v>2816080</v>
      </c>
      <c r="E56" s="12">
        <f t="shared" si="0"/>
        <v>6333975</v>
      </c>
      <c r="F56" s="12">
        <v>6157054.9100000001</v>
      </c>
      <c r="G56" s="12">
        <v>6157054.9100000001</v>
      </c>
      <c r="H56" s="12">
        <f t="shared" si="1"/>
        <v>176920.08999999985</v>
      </c>
    </row>
    <row r="57" spans="1:8" x14ac:dyDescent="0.2">
      <c r="A57" s="4"/>
      <c r="B57" s="15" t="s">
        <v>182</v>
      </c>
      <c r="C57" s="12">
        <v>786481</v>
      </c>
      <c r="D57" s="12">
        <v>440000</v>
      </c>
      <c r="E57" s="12">
        <f t="shared" si="0"/>
        <v>1226481</v>
      </c>
      <c r="F57" s="12">
        <v>1172465.1599999999</v>
      </c>
      <c r="G57" s="12">
        <v>1172465.1599999999</v>
      </c>
      <c r="H57" s="12">
        <f t="shared" si="1"/>
        <v>54015.840000000084</v>
      </c>
    </row>
    <row r="58" spans="1:8" x14ac:dyDescent="0.2">
      <c r="A58" s="4"/>
      <c r="B58" s="15" t="s">
        <v>183</v>
      </c>
      <c r="C58" s="12">
        <v>829142</v>
      </c>
      <c r="D58" s="12">
        <v>361000</v>
      </c>
      <c r="E58" s="12">
        <f t="shared" si="0"/>
        <v>1190142</v>
      </c>
      <c r="F58" s="12">
        <v>871918.59</v>
      </c>
      <c r="G58" s="12">
        <v>871918.59</v>
      </c>
      <c r="H58" s="12">
        <f t="shared" si="1"/>
        <v>318223.41000000003</v>
      </c>
    </row>
    <row r="59" spans="1:8" x14ac:dyDescent="0.2">
      <c r="A59" s="4"/>
      <c r="B59" s="15" t="s">
        <v>184</v>
      </c>
      <c r="C59" s="12">
        <v>53042668.880000003</v>
      </c>
      <c r="D59" s="12">
        <v>3289257.72</v>
      </c>
      <c r="E59" s="12">
        <f t="shared" si="0"/>
        <v>56331926.600000001</v>
      </c>
      <c r="F59" s="12">
        <v>56176322.729999997</v>
      </c>
      <c r="G59" s="12">
        <v>54765128.579999998</v>
      </c>
      <c r="H59" s="12">
        <f t="shared" si="1"/>
        <v>155603.87000000477</v>
      </c>
    </row>
    <row r="60" spans="1:8" x14ac:dyDescent="0.2">
      <c r="A60" s="4"/>
      <c r="B60" s="15" t="s">
        <v>185</v>
      </c>
      <c r="C60" s="12">
        <v>2792581</v>
      </c>
      <c r="D60" s="12">
        <v>-328676.25</v>
      </c>
      <c r="E60" s="12">
        <f t="shared" si="0"/>
        <v>2463904.75</v>
      </c>
      <c r="F60" s="12">
        <v>2461223.46</v>
      </c>
      <c r="G60" s="12">
        <v>2461223.46</v>
      </c>
      <c r="H60" s="12">
        <f t="shared" si="1"/>
        <v>2681.2900000000373</v>
      </c>
    </row>
    <row r="61" spans="1:8" x14ac:dyDescent="0.2">
      <c r="A61" s="4"/>
      <c r="B61" s="15" t="s">
        <v>186</v>
      </c>
      <c r="C61" s="12">
        <v>8422124</v>
      </c>
      <c r="D61" s="12">
        <v>-762284.14</v>
      </c>
      <c r="E61" s="12">
        <f t="shared" si="0"/>
        <v>7659839.8600000003</v>
      </c>
      <c r="F61" s="12">
        <v>7655605.2699999996</v>
      </c>
      <c r="G61" s="12">
        <v>7640921.46</v>
      </c>
      <c r="H61" s="12">
        <f t="shared" si="1"/>
        <v>4234.5900000007823</v>
      </c>
    </row>
    <row r="62" spans="1:8" x14ac:dyDescent="0.2">
      <c r="A62" s="4"/>
      <c r="B62" s="15" t="s">
        <v>187</v>
      </c>
      <c r="C62" s="12">
        <v>397450</v>
      </c>
      <c r="D62" s="12">
        <v>11584.87</v>
      </c>
      <c r="E62" s="12">
        <f t="shared" si="0"/>
        <v>409034.87</v>
      </c>
      <c r="F62" s="12">
        <v>392523.08</v>
      </c>
      <c r="G62" s="12">
        <v>392523.08</v>
      </c>
      <c r="H62" s="12">
        <f t="shared" si="1"/>
        <v>16511.789999999979</v>
      </c>
    </row>
    <row r="63" spans="1:8" x14ac:dyDescent="0.2">
      <c r="A63" s="4"/>
      <c r="B63" s="15" t="s">
        <v>188</v>
      </c>
      <c r="C63" s="12">
        <v>1303545</v>
      </c>
      <c r="D63" s="12">
        <v>-75409.62</v>
      </c>
      <c r="E63" s="12">
        <f t="shared" si="0"/>
        <v>1228135.3799999999</v>
      </c>
      <c r="F63" s="12">
        <v>1224725.3799999999</v>
      </c>
      <c r="G63" s="12">
        <v>1224725.3799999999</v>
      </c>
      <c r="H63" s="12">
        <f t="shared" si="1"/>
        <v>3410</v>
      </c>
    </row>
    <row r="64" spans="1:8" x14ac:dyDescent="0.2">
      <c r="A64" s="4"/>
      <c r="B64" s="15" t="s">
        <v>189</v>
      </c>
      <c r="C64" s="12">
        <v>2011696</v>
      </c>
      <c r="D64" s="12">
        <v>435651.91</v>
      </c>
      <c r="E64" s="12">
        <f t="shared" si="0"/>
        <v>2447347.91</v>
      </c>
      <c r="F64" s="12">
        <v>1979896.77</v>
      </c>
      <c r="G64" s="12">
        <v>1979896.77</v>
      </c>
      <c r="H64" s="12">
        <f t="shared" si="1"/>
        <v>467451.14000000013</v>
      </c>
    </row>
    <row r="65" spans="1:8" x14ac:dyDescent="0.2">
      <c r="A65" s="4"/>
      <c r="B65" s="15"/>
      <c r="C65" s="12"/>
      <c r="D65" s="12"/>
      <c r="E65" s="12"/>
      <c r="F65" s="12"/>
      <c r="G65" s="12"/>
      <c r="H65" s="12"/>
    </row>
    <row r="66" spans="1:8" x14ac:dyDescent="0.2">
      <c r="A66" s="17"/>
      <c r="B66" s="31" t="s">
        <v>51</v>
      </c>
      <c r="C66" s="40">
        <v>500000000</v>
      </c>
      <c r="D66" s="40">
        <v>81922878.579999998</v>
      </c>
      <c r="E66" s="40">
        <v>581922878.58000004</v>
      </c>
      <c r="F66" s="40">
        <v>488099696.75999999</v>
      </c>
      <c r="G66" s="40">
        <v>422920355.48999995</v>
      </c>
      <c r="H66" s="40">
        <v>93823181.820000008</v>
      </c>
    </row>
    <row r="69" spans="1:8" ht="45" customHeight="1" x14ac:dyDescent="0.2">
      <c r="A69" s="41" t="s">
        <v>191</v>
      </c>
      <c r="B69" s="42"/>
      <c r="C69" s="42"/>
      <c r="D69" s="42"/>
      <c r="E69" s="42"/>
      <c r="F69" s="42"/>
      <c r="G69" s="42"/>
      <c r="H69" s="43"/>
    </row>
    <row r="70" spans="1:8" x14ac:dyDescent="0.2">
      <c r="A70" s="46" t="s">
        <v>52</v>
      </c>
      <c r="B70" s="47"/>
      <c r="C70" s="41" t="s">
        <v>58</v>
      </c>
      <c r="D70" s="42"/>
      <c r="E70" s="42"/>
      <c r="F70" s="42"/>
      <c r="G70" s="43"/>
      <c r="H70" s="44" t="s">
        <v>57</v>
      </c>
    </row>
    <row r="71" spans="1:8" ht="22.5" x14ac:dyDescent="0.2">
      <c r="A71" s="48"/>
      <c r="B71" s="49"/>
      <c r="C71" s="8" t="s">
        <v>53</v>
      </c>
      <c r="D71" s="8" t="s">
        <v>123</v>
      </c>
      <c r="E71" s="8" t="s">
        <v>54</v>
      </c>
      <c r="F71" s="8" t="s">
        <v>55</v>
      </c>
      <c r="G71" s="8" t="s">
        <v>56</v>
      </c>
      <c r="H71" s="45"/>
    </row>
    <row r="72" spans="1:8" x14ac:dyDescent="0.2">
      <c r="A72" s="50"/>
      <c r="B72" s="51"/>
      <c r="C72" s="9">
        <v>1</v>
      </c>
      <c r="D72" s="9">
        <v>2</v>
      </c>
      <c r="E72" s="9" t="s">
        <v>124</v>
      </c>
      <c r="F72" s="9">
        <v>4</v>
      </c>
      <c r="G72" s="9">
        <v>5</v>
      </c>
      <c r="H72" s="9" t="s">
        <v>125</v>
      </c>
    </row>
    <row r="73" spans="1:8" x14ac:dyDescent="0.2">
      <c r="A73" s="4"/>
      <c r="B73" s="2" t="s">
        <v>8</v>
      </c>
      <c r="C73" s="12">
        <v>0</v>
      </c>
      <c r="D73" s="12">
        <v>0</v>
      </c>
      <c r="E73" s="12">
        <f>C73+D73</f>
        <v>0</v>
      </c>
      <c r="F73" s="12">
        <v>0</v>
      </c>
      <c r="G73" s="12">
        <v>0</v>
      </c>
      <c r="H73" s="12">
        <f>E73-F73</f>
        <v>0</v>
      </c>
    </row>
    <row r="74" spans="1:8" x14ac:dyDescent="0.2">
      <c r="A74" s="4"/>
      <c r="B74" s="2" t="s">
        <v>9</v>
      </c>
      <c r="C74" s="12">
        <v>0</v>
      </c>
      <c r="D74" s="12">
        <v>0</v>
      </c>
      <c r="E74" s="12">
        <f t="shared" ref="E74:E76" si="2">C74+D74</f>
        <v>0</v>
      </c>
      <c r="F74" s="12">
        <v>0</v>
      </c>
      <c r="G74" s="12">
        <v>0</v>
      </c>
      <c r="H74" s="12">
        <f t="shared" ref="H74:H76" si="3">E74-F74</f>
        <v>0</v>
      </c>
    </row>
    <row r="75" spans="1:8" x14ac:dyDescent="0.2">
      <c r="A75" s="4"/>
      <c r="B75" s="2" t="s">
        <v>10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4"/>
      <c r="B76" s="2" t="s">
        <v>127</v>
      </c>
      <c r="C76" s="12">
        <v>0</v>
      </c>
      <c r="D76" s="12">
        <v>0</v>
      </c>
      <c r="E76" s="12">
        <f t="shared" si="2"/>
        <v>0</v>
      </c>
      <c r="F76" s="12">
        <v>0</v>
      </c>
      <c r="G76" s="12">
        <v>0</v>
      </c>
      <c r="H76" s="12">
        <f t="shared" si="3"/>
        <v>0</v>
      </c>
    </row>
    <row r="77" spans="1:8" x14ac:dyDescent="0.2">
      <c r="A77" s="17"/>
      <c r="B77" s="31" t="s">
        <v>51</v>
      </c>
      <c r="C77" s="40">
        <f t="shared" ref="C77:H77" si="4">SUM(C73:C76)</f>
        <v>0</v>
      </c>
      <c r="D77" s="40">
        <f t="shared" si="4"/>
        <v>0</v>
      </c>
      <c r="E77" s="40">
        <f t="shared" si="4"/>
        <v>0</v>
      </c>
      <c r="F77" s="40">
        <f t="shared" si="4"/>
        <v>0</v>
      </c>
      <c r="G77" s="40">
        <f t="shared" si="4"/>
        <v>0</v>
      </c>
      <c r="H77" s="40">
        <f t="shared" si="4"/>
        <v>0</v>
      </c>
    </row>
    <row r="80" spans="1:8" ht="45" customHeight="1" x14ac:dyDescent="0.2">
      <c r="A80" s="41" t="s">
        <v>192</v>
      </c>
      <c r="B80" s="42"/>
      <c r="C80" s="42"/>
      <c r="D80" s="42"/>
      <c r="E80" s="42"/>
      <c r="F80" s="42"/>
      <c r="G80" s="42"/>
      <c r="H80" s="43"/>
    </row>
    <row r="81" spans="1:8" x14ac:dyDescent="0.2">
      <c r="A81" s="46" t="s">
        <v>52</v>
      </c>
      <c r="B81" s="47"/>
      <c r="C81" s="41" t="s">
        <v>58</v>
      </c>
      <c r="D81" s="42"/>
      <c r="E81" s="42"/>
      <c r="F81" s="42"/>
      <c r="G81" s="43"/>
      <c r="H81" s="44" t="s">
        <v>57</v>
      </c>
    </row>
    <row r="82" spans="1:8" ht="22.5" x14ac:dyDescent="0.2">
      <c r="A82" s="48"/>
      <c r="B82" s="49"/>
      <c r="C82" s="8" t="s">
        <v>53</v>
      </c>
      <c r="D82" s="8" t="s">
        <v>123</v>
      </c>
      <c r="E82" s="8" t="s">
        <v>54</v>
      </c>
      <c r="F82" s="8" t="s">
        <v>55</v>
      </c>
      <c r="G82" s="8" t="s">
        <v>56</v>
      </c>
      <c r="H82" s="45"/>
    </row>
    <row r="83" spans="1:8" x14ac:dyDescent="0.2">
      <c r="A83" s="50"/>
      <c r="B83" s="51"/>
      <c r="C83" s="9">
        <v>1</v>
      </c>
      <c r="D83" s="9">
        <v>2</v>
      </c>
      <c r="E83" s="9" t="s">
        <v>124</v>
      </c>
      <c r="F83" s="9">
        <v>4</v>
      </c>
      <c r="G83" s="9">
        <v>5</v>
      </c>
      <c r="H83" s="9" t="s">
        <v>125</v>
      </c>
    </row>
    <row r="84" spans="1:8" x14ac:dyDescent="0.2">
      <c r="A84" s="4"/>
      <c r="B84" s="19" t="s">
        <v>12</v>
      </c>
      <c r="C84" s="12">
        <v>0</v>
      </c>
      <c r="D84" s="12">
        <v>0</v>
      </c>
      <c r="E84" s="12">
        <f t="shared" ref="E84:E90" si="5">C84+D84</f>
        <v>0</v>
      </c>
      <c r="F84" s="12">
        <v>0</v>
      </c>
      <c r="G84" s="12">
        <v>0</v>
      </c>
      <c r="H84" s="12">
        <f t="shared" ref="H84:H90" si="6">E84-F84</f>
        <v>0</v>
      </c>
    </row>
    <row r="85" spans="1:8" x14ac:dyDescent="0.2">
      <c r="A85" s="4"/>
      <c r="B85" s="19" t="s">
        <v>11</v>
      </c>
      <c r="C85" s="12">
        <v>0</v>
      </c>
      <c r="D85" s="12">
        <v>0</v>
      </c>
      <c r="E85" s="12">
        <f t="shared" si="5"/>
        <v>0</v>
      </c>
      <c r="F85" s="12">
        <v>0</v>
      </c>
      <c r="G85" s="12">
        <v>0</v>
      </c>
      <c r="H85" s="12">
        <f t="shared" si="6"/>
        <v>0</v>
      </c>
    </row>
    <row r="86" spans="1:8" x14ac:dyDescent="0.2">
      <c r="A86" s="4"/>
      <c r="B86" s="19" t="s">
        <v>13</v>
      </c>
      <c r="C86" s="12">
        <v>0</v>
      </c>
      <c r="D86" s="12">
        <v>0</v>
      </c>
      <c r="E86" s="12">
        <f t="shared" si="5"/>
        <v>0</v>
      </c>
      <c r="F86" s="12">
        <v>0</v>
      </c>
      <c r="G86" s="12">
        <v>0</v>
      </c>
      <c r="H86" s="12">
        <f t="shared" si="6"/>
        <v>0</v>
      </c>
    </row>
    <row r="87" spans="1:8" x14ac:dyDescent="0.2">
      <c r="A87" s="4"/>
      <c r="B87" s="19" t="s">
        <v>25</v>
      </c>
      <c r="C87" s="12">
        <v>0</v>
      </c>
      <c r="D87" s="12">
        <v>0</v>
      </c>
      <c r="E87" s="12">
        <f t="shared" si="5"/>
        <v>0</v>
      </c>
      <c r="F87" s="12">
        <v>0</v>
      </c>
      <c r="G87" s="12">
        <v>0</v>
      </c>
      <c r="H87" s="12">
        <f t="shared" si="6"/>
        <v>0</v>
      </c>
    </row>
    <row r="88" spans="1:8" ht="11.25" customHeight="1" x14ac:dyDescent="0.2">
      <c r="A88" s="4"/>
      <c r="B88" s="19" t="s">
        <v>26</v>
      </c>
      <c r="C88" s="12">
        <v>0</v>
      </c>
      <c r="D88" s="12">
        <v>0</v>
      </c>
      <c r="E88" s="12">
        <f t="shared" si="5"/>
        <v>0</v>
      </c>
      <c r="F88" s="12">
        <v>0</v>
      </c>
      <c r="G88" s="12">
        <v>0</v>
      </c>
      <c r="H88" s="12">
        <f t="shared" si="6"/>
        <v>0</v>
      </c>
    </row>
    <row r="89" spans="1:8" x14ac:dyDescent="0.2">
      <c r="A89" s="4"/>
      <c r="B89" s="19" t="s">
        <v>33</v>
      </c>
      <c r="C89" s="12">
        <v>0</v>
      </c>
      <c r="D89" s="12">
        <v>0</v>
      </c>
      <c r="E89" s="12">
        <f t="shared" si="5"/>
        <v>0</v>
      </c>
      <c r="F89" s="12">
        <v>0</v>
      </c>
      <c r="G89" s="12">
        <v>0</v>
      </c>
      <c r="H89" s="12">
        <f t="shared" si="6"/>
        <v>0</v>
      </c>
    </row>
    <row r="90" spans="1:8" x14ac:dyDescent="0.2">
      <c r="A90" s="4"/>
      <c r="B90" s="19" t="s">
        <v>14</v>
      </c>
      <c r="C90" s="12">
        <v>0</v>
      </c>
      <c r="D90" s="12">
        <v>0</v>
      </c>
      <c r="E90" s="12">
        <f t="shared" si="5"/>
        <v>0</v>
      </c>
      <c r="F90" s="12">
        <v>0</v>
      </c>
      <c r="G90" s="12">
        <v>0</v>
      </c>
      <c r="H90" s="12">
        <f t="shared" si="6"/>
        <v>0</v>
      </c>
    </row>
    <row r="91" spans="1:8" x14ac:dyDescent="0.2">
      <c r="A91" s="17"/>
      <c r="B91" s="31" t="s">
        <v>51</v>
      </c>
      <c r="C91" s="40">
        <f t="shared" ref="C91:H91" si="7">SUM(C84:C90)</f>
        <v>0</v>
      </c>
      <c r="D91" s="40">
        <f t="shared" si="7"/>
        <v>0</v>
      </c>
      <c r="E91" s="40">
        <f t="shared" si="7"/>
        <v>0</v>
      </c>
      <c r="F91" s="40">
        <f t="shared" si="7"/>
        <v>0</v>
      </c>
      <c r="G91" s="40">
        <f t="shared" si="7"/>
        <v>0</v>
      </c>
      <c r="H91" s="40">
        <f t="shared" si="7"/>
        <v>0</v>
      </c>
    </row>
    <row r="93" spans="1:8" x14ac:dyDescent="0.2">
      <c r="A93" s="1" t="s">
        <v>126</v>
      </c>
    </row>
  </sheetData>
  <sheetProtection formatCells="0" formatColumns="0" formatRows="0" insertRows="0" deleteRows="0" autoFilter="0"/>
  <mergeCells count="12">
    <mergeCell ref="A80:H80"/>
    <mergeCell ref="A81:B83"/>
    <mergeCell ref="C81:G81"/>
    <mergeCell ref="H81:H82"/>
    <mergeCell ref="C70:G70"/>
    <mergeCell ref="H70:H71"/>
    <mergeCell ref="A1:H1"/>
    <mergeCell ref="A2:B4"/>
    <mergeCell ref="A69:H69"/>
    <mergeCell ref="A70:B72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opLeftCell="C1" workbookViewId="0">
      <selection activeCell="F33" sqref="F33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193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v>205889226.34999999</v>
      </c>
      <c r="D5" s="35">
        <v>16126288.129999999</v>
      </c>
      <c r="E5" s="35">
        <f>C5+D5</f>
        <v>222015514.47999999</v>
      </c>
      <c r="F5" s="35">
        <v>189543001.61999997</v>
      </c>
      <c r="G5" s="35">
        <v>186690275.74000001</v>
      </c>
      <c r="H5" s="35">
        <f>E5-F5</f>
        <v>32472512.860000014</v>
      </c>
    </row>
    <row r="6" spans="1:8" x14ac:dyDescent="0.2">
      <c r="A6" s="22"/>
      <c r="B6" s="25" t="s">
        <v>41</v>
      </c>
      <c r="C6" s="12">
        <v>12608496</v>
      </c>
      <c r="D6" s="12">
        <v>450000</v>
      </c>
      <c r="E6" s="12">
        <f>C6+D6</f>
        <v>13058496</v>
      </c>
      <c r="F6" s="12">
        <v>12756509.43</v>
      </c>
      <c r="G6" s="12">
        <v>12734509.43</v>
      </c>
      <c r="H6" s="12">
        <f>E6-F6</f>
        <v>301986.5700000003</v>
      </c>
    </row>
    <row r="7" spans="1:8" x14ac:dyDescent="0.2">
      <c r="A7" s="22"/>
      <c r="B7" s="25" t="s">
        <v>16</v>
      </c>
      <c r="C7" s="12">
        <v>595685</v>
      </c>
      <c r="D7" s="12">
        <v>500</v>
      </c>
      <c r="E7" s="12">
        <f t="shared" ref="E7:E13" si="0">C7+D7</f>
        <v>596185</v>
      </c>
      <c r="F7" s="12">
        <v>423671.89</v>
      </c>
      <c r="G7" s="12">
        <v>423671.89</v>
      </c>
      <c r="H7" s="12">
        <f t="shared" ref="H7:H13" si="1">E7-F7</f>
        <v>172513.11</v>
      </c>
    </row>
    <row r="8" spans="1:8" x14ac:dyDescent="0.2">
      <c r="A8" s="22"/>
      <c r="B8" s="25" t="s">
        <v>128</v>
      </c>
      <c r="C8" s="12">
        <v>52284843</v>
      </c>
      <c r="D8" s="12">
        <v>12548310.27</v>
      </c>
      <c r="E8" s="12">
        <f t="shared" si="0"/>
        <v>64833153.269999996</v>
      </c>
      <c r="F8" s="12">
        <v>57452225.920000002</v>
      </c>
      <c r="G8" s="12">
        <v>56679749.560000002</v>
      </c>
      <c r="H8" s="12">
        <f t="shared" si="1"/>
        <v>7380927.349999994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22"/>
      <c r="B10" s="25" t="s">
        <v>22</v>
      </c>
      <c r="C10" s="12">
        <v>55628550.469999999</v>
      </c>
      <c r="D10" s="12">
        <v>-1755979.85</v>
      </c>
      <c r="E10" s="12">
        <f t="shared" si="0"/>
        <v>53872570.619999997</v>
      </c>
      <c r="F10" s="12">
        <v>31115019.039999999</v>
      </c>
      <c r="G10" s="12">
        <v>30366291.629999999</v>
      </c>
      <c r="H10" s="12">
        <f t="shared" si="1"/>
        <v>22757551.579999998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2"/>
      <c r="B12" s="25" t="s">
        <v>42</v>
      </c>
      <c r="C12" s="12">
        <v>66658368.880000003</v>
      </c>
      <c r="D12" s="12">
        <v>1885188.93</v>
      </c>
      <c r="E12" s="12">
        <f t="shared" si="0"/>
        <v>68543557.810000002</v>
      </c>
      <c r="F12" s="12">
        <v>68246185.859999999</v>
      </c>
      <c r="G12" s="12">
        <v>66820307.899999999</v>
      </c>
      <c r="H12" s="12">
        <f t="shared" si="1"/>
        <v>297371.95000000298</v>
      </c>
    </row>
    <row r="13" spans="1:8" x14ac:dyDescent="0.2">
      <c r="A13" s="22"/>
      <c r="B13" s="25" t="s">
        <v>18</v>
      </c>
      <c r="C13" s="12">
        <v>18113283</v>
      </c>
      <c r="D13" s="12">
        <v>2998268.78</v>
      </c>
      <c r="E13" s="12">
        <f t="shared" si="0"/>
        <v>21111551.780000001</v>
      </c>
      <c r="F13" s="12">
        <v>19549389.48</v>
      </c>
      <c r="G13" s="12">
        <v>19665745.329999998</v>
      </c>
      <c r="H13" s="12">
        <f t="shared" si="1"/>
        <v>1562162.3000000007</v>
      </c>
    </row>
    <row r="14" spans="1:8" x14ac:dyDescent="0.2">
      <c r="A14" s="24" t="s">
        <v>19</v>
      </c>
      <c r="B14" s="26"/>
      <c r="C14" s="35">
        <v>284855168.81</v>
      </c>
      <c r="D14" s="35">
        <v>19670526.140000001</v>
      </c>
      <c r="E14" s="35">
        <f>C14+D14</f>
        <v>304525694.94999999</v>
      </c>
      <c r="F14" s="35">
        <v>248438098.37</v>
      </c>
      <c r="G14" s="35">
        <v>202615846.69000003</v>
      </c>
      <c r="H14" s="35">
        <f>E14-F14</f>
        <v>56087596.579999983</v>
      </c>
    </row>
    <row r="15" spans="1:8" x14ac:dyDescent="0.2">
      <c r="A15" s="22"/>
      <c r="B15" s="25" t="s">
        <v>43</v>
      </c>
      <c r="C15" s="12">
        <v>10857201</v>
      </c>
      <c r="D15" s="12">
        <v>700006.48</v>
      </c>
      <c r="E15" s="12">
        <f>C15+D15</f>
        <v>11557207.48</v>
      </c>
      <c r="F15" s="12">
        <v>8941789.6600000001</v>
      </c>
      <c r="G15" s="12">
        <v>8901754.8599999994</v>
      </c>
      <c r="H15" s="12">
        <f>E15-F15</f>
        <v>2615417.8200000003</v>
      </c>
    </row>
    <row r="16" spans="1:8" x14ac:dyDescent="0.2">
      <c r="A16" s="22"/>
      <c r="B16" s="25" t="s">
        <v>27</v>
      </c>
      <c r="C16" s="12">
        <v>247004849</v>
      </c>
      <c r="D16" s="12">
        <v>10052009.67</v>
      </c>
      <c r="E16" s="12">
        <f t="shared" ref="E16:E21" si="2">C16+D16</f>
        <v>257056858.66999999</v>
      </c>
      <c r="F16" s="12">
        <v>207162270.34</v>
      </c>
      <c r="G16" s="12">
        <v>161960050.86000001</v>
      </c>
      <c r="H16" s="12">
        <f t="shared" ref="H16:H21" si="3">E16-F16</f>
        <v>49894588.329999983</v>
      </c>
    </row>
    <row r="17" spans="1:8" x14ac:dyDescent="0.2">
      <c r="A17" s="22"/>
      <c r="B17" s="25" t="s">
        <v>20</v>
      </c>
      <c r="C17" s="12">
        <v>739371.81</v>
      </c>
      <c r="D17" s="12">
        <v>710000</v>
      </c>
      <c r="E17" s="12">
        <f t="shared" si="2"/>
        <v>1449371.81</v>
      </c>
      <c r="F17" s="12">
        <v>709669.54</v>
      </c>
      <c r="G17" s="12">
        <v>709669.54</v>
      </c>
      <c r="H17" s="12">
        <f t="shared" si="3"/>
        <v>739702.27</v>
      </c>
    </row>
    <row r="18" spans="1:8" x14ac:dyDescent="0.2">
      <c r="A18" s="22"/>
      <c r="B18" s="25" t="s">
        <v>44</v>
      </c>
      <c r="C18" s="12">
        <v>10699004</v>
      </c>
      <c r="D18" s="12">
        <v>5265255.95</v>
      </c>
      <c r="E18" s="12">
        <f t="shared" si="2"/>
        <v>15964259.949999999</v>
      </c>
      <c r="F18" s="12">
        <v>14717440.34</v>
      </c>
      <c r="G18" s="12">
        <v>14717442.939999999</v>
      </c>
      <c r="H18" s="12">
        <f t="shared" si="3"/>
        <v>1246819.6099999994</v>
      </c>
    </row>
    <row r="19" spans="1:8" x14ac:dyDescent="0.2">
      <c r="A19" s="22"/>
      <c r="B19" s="25" t="s">
        <v>45</v>
      </c>
      <c r="C19" s="12">
        <v>7549509</v>
      </c>
      <c r="D19" s="12">
        <v>1000000</v>
      </c>
      <c r="E19" s="12">
        <f t="shared" si="2"/>
        <v>8549509</v>
      </c>
      <c r="F19" s="12">
        <v>7380233.21</v>
      </c>
      <c r="G19" s="12">
        <v>7380233.21</v>
      </c>
      <c r="H19" s="12">
        <f t="shared" si="3"/>
        <v>1169275.79</v>
      </c>
    </row>
    <row r="20" spans="1:8" x14ac:dyDescent="0.2">
      <c r="A20" s="22"/>
      <c r="B20" s="25" t="s">
        <v>46</v>
      </c>
      <c r="C20" s="12">
        <v>8005234</v>
      </c>
      <c r="D20" s="12">
        <v>1943254.04</v>
      </c>
      <c r="E20" s="12">
        <f t="shared" si="2"/>
        <v>9948488.0399999991</v>
      </c>
      <c r="F20" s="12">
        <v>9526695.2799999993</v>
      </c>
      <c r="G20" s="12">
        <v>8946695.2799999993</v>
      </c>
      <c r="H20" s="12">
        <f t="shared" si="3"/>
        <v>421792.75999999978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2"/>
        <v>0</v>
      </c>
      <c r="F21" s="12">
        <v>0</v>
      </c>
      <c r="G21" s="12">
        <v>0</v>
      </c>
      <c r="H21" s="12">
        <f t="shared" si="3"/>
        <v>0</v>
      </c>
    </row>
    <row r="22" spans="1:8" x14ac:dyDescent="0.2">
      <c r="A22" s="24" t="s">
        <v>47</v>
      </c>
      <c r="B22" s="26"/>
      <c r="C22" s="35">
        <v>7048462</v>
      </c>
      <c r="D22" s="35">
        <v>45925792.200000003</v>
      </c>
      <c r="E22" s="35">
        <f>C22+D22</f>
        <v>52974254.200000003</v>
      </c>
      <c r="F22" s="35">
        <v>47711181.819999993</v>
      </c>
      <c r="G22" s="35">
        <v>31206818.109999999</v>
      </c>
      <c r="H22" s="35">
        <f>E22-F22</f>
        <v>5263072.3800000101</v>
      </c>
    </row>
    <row r="23" spans="1:8" x14ac:dyDescent="0.2">
      <c r="A23" s="22"/>
      <c r="B23" s="25" t="s">
        <v>28</v>
      </c>
      <c r="C23" s="12">
        <v>5780567</v>
      </c>
      <c r="D23" s="12">
        <v>646000.5</v>
      </c>
      <c r="E23" s="12">
        <f>C23+D23</f>
        <v>6426567.5</v>
      </c>
      <c r="F23" s="12">
        <v>5610262.1699999999</v>
      </c>
      <c r="G23" s="12">
        <v>5610262.6699999999</v>
      </c>
      <c r="H23" s="12">
        <f>E23-F23</f>
        <v>816305.33000000007</v>
      </c>
    </row>
    <row r="24" spans="1:8" x14ac:dyDescent="0.2">
      <c r="A24" s="22"/>
      <c r="B24" s="25" t="s">
        <v>23</v>
      </c>
      <c r="C24" s="12">
        <v>50000</v>
      </c>
      <c r="D24" s="12">
        <v>20531833.789999999</v>
      </c>
      <c r="E24" s="12">
        <f t="shared" ref="E24:E31" si="4">C24+D24</f>
        <v>20581833.789999999</v>
      </c>
      <c r="F24" s="12">
        <v>16725858.310000001</v>
      </c>
      <c r="G24" s="12">
        <v>15207878.34</v>
      </c>
      <c r="H24" s="12">
        <f t="shared" ref="H24:H36" si="5">E24-F24</f>
        <v>3855975.4799999986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4"/>
        <v>0</v>
      </c>
      <c r="F25" s="12">
        <v>0</v>
      </c>
      <c r="G25" s="12">
        <v>0</v>
      </c>
      <c r="H25" s="12">
        <f t="shared" si="5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4"/>
        <v>0</v>
      </c>
      <c r="F26" s="12">
        <v>0</v>
      </c>
      <c r="G26" s="12">
        <v>0</v>
      </c>
      <c r="H26" s="12">
        <f t="shared" si="5"/>
        <v>0</v>
      </c>
    </row>
    <row r="27" spans="1:8" x14ac:dyDescent="0.2">
      <c r="A27" s="22"/>
      <c r="B27" s="25" t="s">
        <v>21</v>
      </c>
      <c r="C27" s="12">
        <v>0</v>
      </c>
      <c r="D27" s="12">
        <v>23706957.91</v>
      </c>
      <c r="E27" s="12">
        <f t="shared" si="4"/>
        <v>23706957.91</v>
      </c>
      <c r="F27" s="12">
        <v>23293086.43</v>
      </c>
      <c r="G27" s="12">
        <v>8306702.1900000004</v>
      </c>
      <c r="H27" s="12">
        <f t="shared" si="5"/>
        <v>413871.48000000045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4"/>
        <v>0</v>
      </c>
      <c r="F28" s="12">
        <v>0</v>
      </c>
      <c r="G28" s="12">
        <v>0</v>
      </c>
      <c r="H28" s="12">
        <f t="shared" si="5"/>
        <v>0</v>
      </c>
    </row>
    <row r="29" spans="1:8" x14ac:dyDescent="0.2">
      <c r="A29" s="22"/>
      <c r="B29" s="25" t="s">
        <v>6</v>
      </c>
      <c r="C29" s="12">
        <v>1217895</v>
      </c>
      <c r="D29" s="12">
        <v>1041000</v>
      </c>
      <c r="E29" s="12">
        <f t="shared" si="4"/>
        <v>2258895</v>
      </c>
      <c r="F29" s="12">
        <v>2081974.91</v>
      </c>
      <c r="G29" s="12">
        <v>2081974.91</v>
      </c>
      <c r="H29" s="12">
        <f t="shared" si="5"/>
        <v>176920.09000000008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4"/>
        <v>0</v>
      </c>
      <c r="F30" s="12">
        <v>0</v>
      </c>
      <c r="G30" s="12">
        <v>0</v>
      </c>
      <c r="H30" s="12">
        <f t="shared" si="5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4"/>
        <v>0</v>
      </c>
      <c r="F31" s="12">
        <v>0</v>
      </c>
      <c r="G31" s="12">
        <v>0</v>
      </c>
      <c r="H31" s="12">
        <f t="shared" si="5"/>
        <v>0</v>
      </c>
    </row>
    <row r="32" spans="1:8" x14ac:dyDescent="0.2">
      <c r="A32" s="24" t="s">
        <v>31</v>
      </c>
      <c r="B32" s="26"/>
      <c r="C32" s="35">
        <v>2207142.84</v>
      </c>
      <c r="D32" s="35">
        <v>200272.11</v>
      </c>
      <c r="E32" s="35">
        <f>C32+D32</f>
        <v>2407414.9499999997</v>
      </c>
      <c r="F32" s="35">
        <v>2407414.9500000002</v>
      </c>
      <c r="G32" s="35">
        <v>2407414.9500000002</v>
      </c>
      <c r="H32" s="35">
        <f>E32-F32</f>
        <v>0</v>
      </c>
    </row>
    <row r="33" spans="1:8" x14ac:dyDescent="0.2">
      <c r="A33" s="22"/>
      <c r="B33" s="25" t="s">
        <v>50</v>
      </c>
      <c r="C33" s="12">
        <v>2207142.84</v>
      </c>
      <c r="D33" s="12">
        <v>200272.11</v>
      </c>
      <c r="E33" s="12">
        <f>C33+D33</f>
        <v>2407414.9499999997</v>
      </c>
      <c r="F33" s="12">
        <v>2407414.9500000002</v>
      </c>
      <c r="G33" s="12">
        <v>2407414.9500000002</v>
      </c>
      <c r="H33" s="12">
        <f t="shared" si="5"/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6">C34+D34</f>
        <v>0</v>
      </c>
      <c r="F34" s="12">
        <v>0</v>
      </c>
      <c r="G34" s="12">
        <v>0</v>
      </c>
      <c r="H34" s="12">
        <f t="shared" si="5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5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5"/>
        <v>0</v>
      </c>
    </row>
    <row r="37" spans="1:8" x14ac:dyDescent="0.2">
      <c r="A37" s="27"/>
      <c r="B37" s="31" t="s">
        <v>51</v>
      </c>
      <c r="C37" s="40">
        <v>500000000</v>
      </c>
      <c r="D37" s="40">
        <v>81922878.579999998</v>
      </c>
      <c r="E37" s="40">
        <v>581922878.58000004</v>
      </c>
      <c r="F37" s="40">
        <v>488099696.75999999</v>
      </c>
      <c r="G37" s="40">
        <v>422920355.49000001</v>
      </c>
      <c r="H37" s="40">
        <v>93823181.819999978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126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2023-02-16T16:16:21Z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